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jung_rac\Downloads\"/>
    </mc:Choice>
  </mc:AlternateContent>
  <xr:revisionPtr revIDLastSave="0" documentId="13_ncr:1_{C67C5472-2D4D-4314-8FE6-2BA0BCEF6C17}" xr6:coauthVersionLast="47" xr6:coauthVersionMax="47" xr10:uidLastSave="{00000000-0000-0000-0000-000000000000}"/>
  <bookViews>
    <workbookView xWindow="-108" yWindow="-108" windowWidth="23256" windowHeight="12456" tabRatio="776" xr2:uid="{B05A39E5-5364-4FB8-A2E7-642155B2EC10}"/>
  </bookViews>
  <sheets>
    <sheet name="INPUT (regulators)" sheetId="5" r:id="rId1"/>
    <sheet name="Output - Insurers Profile" sheetId="9" r:id="rId2"/>
    <sheet name="Output - Key Indicators" sheetId="3" r:id="rId3"/>
    <sheet name="Graphs - Accident and Health" sheetId="4" r:id="rId4"/>
    <sheet name="Graphs - Life and Savings" sheetId="6" r:id="rId5"/>
    <sheet name="Graphs - Small Business" sheetId="7" r:id="rId6"/>
    <sheet name="Graphs - Climate &amp; Agriculture" sheetId="8" r:id="rId7"/>
    <sheet name="Backend" sheetId="2"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T4" i="5" l="1"/>
  <c r="ES4" i="5"/>
  <c r="ER4" i="5"/>
  <c r="EQ4" i="5"/>
  <c r="EP4" i="5"/>
  <c r="EO4" i="5"/>
  <c r="EN4" i="5"/>
  <c r="EM4" i="5"/>
  <c r="EL4" i="5"/>
  <c r="EK4" i="5"/>
  <c r="EJ4" i="5"/>
  <c r="EI4" i="5"/>
  <c r="EH4" i="5"/>
  <c r="EG4" i="5"/>
  <c r="EF4" i="5"/>
  <c r="EE4" i="5"/>
  <c r="ED4" i="5"/>
  <c r="EC4" i="5"/>
  <c r="EB4" i="5"/>
  <c r="EA4" i="5"/>
  <c r="DZ4" i="5"/>
  <c r="DY4" i="5"/>
  <c r="DX4" i="5"/>
  <c r="DW4" i="5"/>
  <c r="DV4" i="5"/>
  <c r="DU4" i="5"/>
  <c r="DT4" i="5"/>
  <c r="DS4" i="5"/>
  <c r="DR4" i="5"/>
  <c r="DQ4" i="5"/>
  <c r="DP4" i="5"/>
  <c r="DO4" i="5"/>
  <c r="DN4" i="5"/>
  <c r="DM4" i="5"/>
  <c r="DL4" i="5"/>
  <c r="DK4" i="5"/>
  <c r="DJ4" i="5"/>
  <c r="DI4" i="5"/>
  <c r="DH4" i="5"/>
  <c r="DG4" i="5"/>
  <c r="DF4" i="5"/>
  <c r="DE4" i="5"/>
  <c r="DD4" i="5"/>
  <c r="DC4" i="5"/>
  <c r="DB4" i="5"/>
  <c r="DA4" i="5"/>
  <c r="CZ4" i="5"/>
  <c r="CY4" i="5"/>
  <c r="CX4" i="5"/>
  <c r="CW4" i="5"/>
  <c r="CV4" i="5"/>
  <c r="CU4" i="5"/>
  <c r="CT4" i="5"/>
  <c r="CS4" i="5"/>
  <c r="CR4" i="5"/>
  <c r="CQ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BF4" i="5"/>
  <c r="BE4" i="5"/>
  <c r="BD4" i="5"/>
  <c r="BC4" i="5"/>
  <c r="BB4"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A4" i="5"/>
  <c r="B54" i="9"/>
  <c r="B55" i="9"/>
  <c r="B56" i="9"/>
  <c r="B57" i="9"/>
  <c r="B53" i="9"/>
  <c r="B38" i="9"/>
  <c r="B39" i="9"/>
  <c r="B40" i="9"/>
  <c r="B41" i="9"/>
  <c r="B37" i="9"/>
  <c r="B26" i="9"/>
  <c r="B27" i="9"/>
  <c r="B25" i="9"/>
  <c r="B12" i="9"/>
  <c r="B13" i="9"/>
  <c r="B14" i="9"/>
  <c r="B15" i="9"/>
  <c r="B16" i="9"/>
  <c r="B17" i="9"/>
  <c r="B11" i="9"/>
  <c r="D26" i="3" l="1"/>
  <c r="E26" i="3"/>
  <c r="F26" i="3"/>
  <c r="G26" i="3"/>
  <c r="D28" i="3"/>
  <c r="E28" i="3"/>
  <c r="F28" i="3"/>
  <c r="G28" i="3"/>
  <c r="D30" i="3"/>
  <c r="E30" i="3"/>
  <c r="F30" i="3"/>
  <c r="G30" i="3"/>
  <c r="D32" i="3"/>
  <c r="E32" i="3"/>
  <c r="F32" i="3"/>
  <c r="G32" i="3"/>
  <c r="D34" i="3"/>
  <c r="E34" i="3"/>
  <c r="F34" i="3"/>
  <c r="G34" i="3"/>
  <c r="D39" i="3"/>
  <c r="E39" i="3"/>
  <c r="F39" i="3"/>
  <c r="G39" i="3"/>
  <c r="D41" i="3"/>
  <c r="E41" i="3"/>
  <c r="F41" i="3"/>
  <c r="G41" i="3"/>
  <c r="D43" i="3"/>
  <c r="E43" i="3"/>
  <c r="F43" i="3"/>
  <c r="G43" i="3"/>
  <c r="D45" i="3"/>
  <c r="E45" i="3"/>
  <c r="F45" i="3"/>
  <c r="G45" i="3"/>
  <c r="D47" i="3"/>
  <c r="E47" i="3"/>
  <c r="F47" i="3"/>
  <c r="G47" i="3"/>
  <c r="D49" i="3"/>
  <c r="E49" i="3"/>
  <c r="F49" i="3"/>
  <c r="G49" i="3"/>
  <c r="D51" i="3"/>
  <c r="E51" i="3"/>
  <c r="F51" i="3"/>
  <c r="G51" i="3"/>
  <c r="D56" i="3"/>
  <c r="E56" i="3"/>
  <c r="F56" i="3"/>
  <c r="G56" i="3"/>
  <c r="D58" i="3"/>
  <c r="E58" i="3"/>
  <c r="F58" i="3"/>
  <c r="G58" i="3"/>
  <c r="D60" i="3"/>
  <c r="E60" i="3"/>
  <c r="F60" i="3"/>
  <c r="G60" i="3"/>
  <c r="D62" i="3"/>
  <c r="E62" i="3"/>
  <c r="F62" i="3"/>
  <c r="G62" i="3"/>
  <c r="D64" i="3"/>
  <c r="E64" i="3"/>
  <c r="F64" i="3"/>
  <c r="G64" i="3"/>
  <c r="D66" i="3"/>
  <c r="E66" i="3"/>
  <c r="F66" i="3"/>
  <c r="G66" i="3"/>
  <c r="D68" i="3"/>
  <c r="E68" i="3"/>
  <c r="F68" i="3"/>
  <c r="G68" i="3"/>
  <c r="D73" i="3"/>
  <c r="E73" i="3"/>
  <c r="F73" i="3"/>
  <c r="G73" i="3"/>
  <c r="D75" i="3"/>
  <c r="E75" i="3"/>
  <c r="F75" i="3"/>
  <c r="G75" i="3"/>
  <c r="D77" i="3"/>
  <c r="E77" i="3"/>
  <c r="F77" i="3"/>
  <c r="G77" i="3"/>
  <c r="D79" i="3"/>
  <c r="E79" i="3"/>
  <c r="F79" i="3"/>
  <c r="G79" i="3"/>
  <c r="D81" i="3"/>
  <c r="E81" i="3"/>
  <c r="F81" i="3"/>
  <c r="G81" i="3"/>
  <c r="D83" i="3"/>
  <c r="E83" i="3"/>
  <c r="F83" i="3"/>
  <c r="G83" i="3"/>
  <c r="D85" i="3"/>
  <c r="E85" i="3"/>
  <c r="F85" i="3"/>
  <c r="G85" i="3"/>
  <c r="D24" i="3"/>
  <c r="E24" i="3"/>
  <c r="F24" i="3"/>
  <c r="G24" i="3"/>
  <c r="E22" i="3"/>
  <c r="F22" i="3"/>
  <c r="G22" i="3"/>
  <c r="D22" i="3"/>
  <c r="B8" i="9"/>
  <c r="A6" i="8"/>
  <c r="A6" i="7"/>
  <c r="A6" i="6"/>
  <c r="A6" i="4"/>
  <c r="J78" i="3" l="1"/>
  <c r="J61" i="3"/>
  <c r="J44" i="3"/>
  <c r="J27" i="3"/>
  <c r="H66" i="3" l="1"/>
  <c r="J66" i="3" s="1"/>
  <c r="K66" i="3" s="1"/>
  <c r="H56" i="3"/>
  <c r="J56" i="3" s="1"/>
  <c r="K56" i="3" s="1"/>
  <c r="H26" i="3"/>
  <c r="J26" i="3" s="1"/>
  <c r="K26" i="3" s="1"/>
  <c r="H62" i="3"/>
  <c r="H75" i="3"/>
  <c r="J75" i="3" s="1"/>
  <c r="K75" i="3" s="1"/>
  <c r="H28" i="3"/>
  <c r="H85" i="3"/>
  <c r="J85" i="3" s="1"/>
  <c r="K85" i="3" s="1"/>
  <c r="H79" i="3"/>
  <c r="H41" i="3"/>
  <c r="J41" i="3" s="1"/>
  <c r="K41" i="3" s="1"/>
  <c r="H51" i="3"/>
  <c r="J51" i="3" s="1"/>
  <c r="K51" i="3" s="1"/>
  <c r="H64" i="3"/>
  <c r="J64" i="3" s="1"/>
  <c r="K64" i="3" s="1"/>
  <c r="H77" i="3"/>
  <c r="J77" i="3" s="1"/>
  <c r="K77" i="3" s="1"/>
  <c r="H30" i="3"/>
  <c r="J30" i="3" s="1"/>
  <c r="K30" i="3" s="1"/>
  <c r="H32" i="3"/>
  <c r="J32" i="3" s="1"/>
  <c r="K32" i="3" s="1"/>
  <c r="H81" i="3"/>
  <c r="J81" i="3" s="1"/>
  <c r="K81" i="3" s="1"/>
  <c r="H34" i="3"/>
  <c r="J34" i="3" s="1"/>
  <c r="K34" i="3" s="1"/>
  <c r="H47" i="3"/>
  <c r="J47" i="3" s="1"/>
  <c r="K47" i="3" s="1"/>
  <c r="H60" i="3"/>
  <c r="J60" i="3" s="1"/>
  <c r="K60" i="3" s="1"/>
  <c r="H83" i="3"/>
  <c r="J83" i="3" s="1"/>
  <c r="K83" i="3" s="1"/>
  <c r="H43" i="3"/>
  <c r="J43" i="3" s="1"/>
  <c r="K43" i="3" s="1"/>
  <c r="H58" i="3"/>
  <c r="J58" i="3" s="1"/>
  <c r="K58" i="3" s="1"/>
  <c r="H68" i="3"/>
  <c r="J68" i="3" s="1"/>
  <c r="K68" i="3" s="1"/>
  <c r="H73" i="3"/>
  <c r="J73" i="3" s="1"/>
  <c r="K73" i="3" s="1"/>
  <c r="H39" i="3"/>
  <c r="J39" i="3" s="1"/>
  <c r="K39" i="3" s="1"/>
  <c r="H49" i="3"/>
  <c r="J49" i="3" s="1"/>
  <c r="K49" i="3" s="1"/>
  <c r="H22" i="3"/>
  <c r="J22" i="3" s="1"/>
  <c r="K22" i="3" s="1"/>
  <c r="H24" i="3"/>
  <c r="J24" i="3" s="1"/>
  <c r="K24" i="3" s="1"/>
  <c r="H45" i="3"/>
  <c r="M77" i="3" l="1"/>
  <c r="Q77" i="3"/>
  <c r="P77" i="3"/>
  <c r="O77" i="3"/>
  <c r="N77" i="3"/>
  <c r="O73" i="3"/>
  <c r="O75" i="3" s="1"/>
  <c r="N73" i="3"/>
  <c r="N75" i="3" s="1"/>
  <c r="M73" i="3"/>
  <c r="M75" i="3" s="1"/>
  <c r="Q73" i="3"/>
  <c r="Q75" i="3" s="1"/>
  <c r="P73" i="3"/>
  <c r="P75" i="3" s="1"/>
  <c r="Q60" i="3"/>
  <c r="P60" i="3"/>
  <c r="O60" i="3"/>
  <c r="N60" i="3"/>
  <c r="M60" i="3"/>
  <c r="P56" i="3"/>
  <c r="P58" i="3" s="1"/>
  <c r="O56" i="3"/>
  <c r="O58" i="3" s="1"/>
  <c r="M56" i="3"/>
  <c r="M58" i="3" s="1"/>
  <c r="Q56" i="3"/>
  <c r="Q58" i="3" s="1"/>
  <c r="N56" i="3"/>
  <c r="N58" i="3" s="1"/>
  <c r="O43" i="3"/>
  <c r="N43" i="3"/>
  <c r="M43" i="3"/>
  <c r="Q43" i="3"/>
  <c r="P43" i="3"/>
  <c r="P39" i="3"/>
  <c r="P41" i="3" s="1"/>
  <c r="Q39" i="3"/>
  <c r="Q41" i="3" s="1"/>
  <c r="O39" i="3"/>
  <c r="O41" i="3" s="1"/>
  <c r="N39" i="3"/>
  <c r="N41" i="3" s="1"/>
  <c r="M39" i="3"/>
  <c r="M41" i="3" s="1"/>
  <c r="O26" i="3"/>
  <c r="Q26" i="3"/>
  <c r="M22" i="3"/>
  <c r="M24" i="3" s="1"/>
  <c r="Q22" i="3"/>
  <c r="J28" i="3"/>
  <c r="K28" i="3" s="1"/>
  <c r="J79" i="3"/>
  <c r="K79" i="3" s="1"/>
  <c r="J62" i="3"/>
  <c r="K62" i="3" s="1"/>
  <c r="P26" i="3"/>
  <c r="N26" i="3"/>
  <c r="M26" i="3"/>
  <c r="P22" i="3"/>
  <c r="P24" i="3" s="1"/>
  <c r="O22" i="3"/>
  <c r="O24" i="3" s="1"/>
  <c r="N22" i="3"/>
  <c r="N24" i="3" s="1"/>
  <c r="J45" i="3"/>
  <c r="N79" i="3" l="1"/>
  <c r="N85" i="3" s="1"/>
  <c r="Q79" i="3"/>
  <c r="Q81" i="3" s="1"/>
  <c r="Q83" i="3" s="1"/>
  <c r="O79" i="3"/>
  <c r="O85" i="3" s="1"/>
  <c r="P79" i="3"/>
  <c r="P81" i="3" s="1"/>
  <c r="P83" i="3" s="1"/>
  <c r="M79" i="3"/>
  <c r="M81" i="3" s="1"/>
  <c r="M83" i="3" s="1"/>
  <c r="N62" i="3"/>
  <c r="N68" i="3" s="1"/>
  <c r="M62" i="3"/>
  <c r="M68" i="3" s="1"/>
  <c r="O62" i="3"/>
  <c r="O64" i="3" s="1"/>
  <c r="O66" i="3" s="1"/>
  <c r="Q62" i="3"/>
  <c r="Q64" i="3" s="1"/>
  <c r="Q66" i="3" s="1"/>
  <c r="P62" i="3"/>
  <c r="P68" i="3" s="1"/>
  <c r="O28" i="3"/>
  <c r="O30" i="3" s="1"/>
  <c r="O32" i="3" s="1"/>
  <c r="M28" i="3"/>
  <c r="N28" i="3"/>
  <c r="N30" i="3" s="1"/>
  <c r="N32" i="3" s="1"/>
  <c r="P28" i="3"/>
  <c r="Q28" i="3"/>
  <c r="Q30" i="3" s="1"/>
  <c r="K45" i="3"/>
  <c r="N45" i="3" s="1"/>
  <c r="Q24" i="3"/>
  <c r="O81" i="3" l="1"/>
  <c r="O83" i="3" s="1"/>
  <c r="N64" i="3"/>
  <c r="N66" i="3" s="1"/>
  <c r="N81" i="3"/>
  <c r="N83" i="3" s="1"/>
  <c r="Q85" i="3"/>
  <c r="M85" i="3"/>
  <c r="P85" i="3"/>
  <c r="M64" i="3"/>
  <c r="M66" i="3" s="1"/>
  <c r="O68" i="3"/>
  <c r="Q68" i="3"/>
  <c r="P64" i="3"/>
  <c r="P66" i="3" s="1"/>
  <c r="N47" i="3"/>
  <c r="N49" i="3" s="1"/>
  <c r="N51" i="3"/>
  <c r="O45" i="3"/>
  <c r="Q45" i="3"/>
  <c r="M45" i="3"/>
  <c r="P45" i="3"/>
  <c r="N34" i="3"/>
  <c r="M34" i="3"/>
  <c r="M30" i="3"/>
  <c r="M32" i="3" s="1"/>
  <c r="O34" i="3"/>
  <c r="P34" i="3"/>
  <c r="P30" i="3"/>
  <c r="P32" i="3" s="1"/>
  <c r="Q32" i="3"/>
  <c r="Q34" i="3"/>
  <c r="P51" i="3" l="1"/>
  <c r="P47" i="3"/>
  <c r="P49" i="3" s="1"/>
  <c r="M51" i="3"/>
  <c r="M47" i="3"/>
  <c r="M49" i="3" s="1"/>
  <c r="Q51" i="3"/>
  <c r="Q47" i="3"/>
  <c r="Q49" i="3" s="1"/>
  <c r="O51" i="3"/>
  <c r="O47" i="3"/>
  <c r="O49" i="3" s="1"/>
</calcChain>
</file>

<file path=xl/sharedStrings.xml><?xml version="1.0" encoding="utf-8"?>
<sst xmlns="http://schemas.openxmlformats.org/spreadsheetml/2006/main" count="437" uniqueCount="118">
  <si>
    <t>Accident and Health</t>
  </si>
  <si>
    <t>Life and Savings Linked</t>
  </si>
  <si>
    <t>Small business insurance</t>
  </si>
  <si>
    <t>Climate and agriculture insurance</t>
  </si>
  <si>
    <t>1. Number of total policyholders</t>
  </si>
  <si>
    <t>2. Amount/value of gross premium written</t>
  </si>
  <si>
    <t>3. Number of Insured or Lives Covered</t>
  </si>
  <si>
    <t>4. Number of Claims Received</t>
  </si>
  <si>
    <t>5. Number of Claims Paid</t>
  </si>
  <si>
    <t>6. Amount or Value of Claims Paid</t>
  </si>
  <si>
    <t>7. Number of Claims Rejected</t>
  </si>
  <si>
    <t>Count</t>
  </si>
  <si>
    <t>Country</t>
  </si>
  <si>
    <t>Name of insurer</t>
  </si>
  <si>
    <t>Type of license</t>
  </si>
  <si>
    <t>Geographical presence</t>
  </si>
  <si>
    <t>Collection of sex data</t>
  </si>
  <si>
    <t>Perceived accuracy of sex data</t>
  </si>
  <si>
    <t>Reported data start date</t>
  </si>
  <si>
    <t>Duration</t>
  </si>
  <si>
    <t>Reported data end date</t>
  </si>
  <si>
    <t>Female</t>
  </si>
  <si>
    <t>Male</t>
  </si>
  <si>
    <t>Other</t>
  </si>
  <si>
    <t>Unknown</t>
  </si>
  <si>
    <t>Total</t>
  </si>
  <si>
    <t>Do NOT edit this row</t>
  </si>
  <si>
    <t>Profile of insurance companies who submitted their data</t>
  </si>
  <si>
    <t xml:space="preserve">Number of insurers </t>
  </si>
  <si>
    <t>Distribution by type of insurer</t>
  </si>
  <si>
    <t>Life insurance</t>
  </si>
  <si>
    <t>Non-life insurance</t>
  </si>
  <si>
    <t>Composite (life and non-life) insurance</t>
  </si>
  <si>
    <t>Health insurance</t>
  </si>
  <si>
    <t>Microinsurance</t>
  </si>
  <si>
    <t>Specialized insurance</t>
  </si>
  <si>
    <t>Distribuion by geographic presence</t>
  </si>
  <si>
    <t>Within country only (local)</t>
  </si>
  <si>
    <t>Across multiple countries in the same continent (regional)</t>
  </si>
  <si>
    <t>Across different continents (global)</t>
  </si>
  <si>
    <t>Insurers' response to - "Do you collect and store the sex information of all policyholders in your system?"</t>
  </si>
  <si>
    <t>Yes, it is mandatory</t>
  </si>
  <si>
    <t>Yes, but it is not mandatory</t>
  </si>
  <si>
    <t>Only for certain types of policies</t>
  </si>
  <si>
    <t xml:space="preserve">Sometimes only, no fixed rules </t>
  </si>
  <si>
    <t>No, we do not collect sex information</t>
  </si>
  <si>
    <t>Insurers' response to - "How would you rate the quality and reliability of the sex information on your policyholders available in the system?"</t>
  </si>
  <si>
    <t>Fairly accurate</t>
  </si>
  <si>
    <t>We collect it but not sure about the accuracy</t>
  </si>
  <si>
    <t>We don't collect sex information</t>
  </si>
  <si>
    <t>Not accurate</t>
  </si>
  <si>
    <t>Does not apply to us</t>
  </si>
  <si>
    <t>About the tool</t>
  </si>
  <si>
    <t>The 6-point guide on Output indicators - Ask yourself these questions</t>
  </si>
  <si>
    <t>The FeMa-Meter tool measures women and men’s access to and usage of insurance and gender representation in the insurance industry. Quantifying potential gaps is the first step in building a more robust foundation for inclusive insurance. Completing the tool provides you with baseline data from which to set goals and measure progress and contributes to building a global understanding of equity in the insurance sector.  
There are two parts to the FeMa-meter. The Access and Usage section captures customer gender across four main risk categories: accident and health, life and savings, small business, climate and agriculture. This tool can be used by all types of insurers that offer insurance products to individuals, farmers and small businesses (life insurers, non-life insurers, general insurers, specialized insurers, microinsurance companies, etc.). 
The tool does not include risk categories that do not directly affect individuals, farmers and small businesses (e.g., marine insurance, large property insurance) nor insurance that is generally mandatory for everyone to have s or are (e.g., vehicle insurance/ motor insurance) because there is limited value-add in analyzing the access and usage indicators for these risks by sex. 
The FeMa-meter training material and user guide provides additional instruction. Further clarifications can be directed to secretariat@a2ii.org.</t>
  </si>
  <si>
    <t>1.</t>
  </si>
  <si>
    <t xml:space="preserve">How is the quality of my data? Do I have full sex-disaggregated information for the key indicators for my portfolio? </t>
  </si>
  <si>
    <t>2.</t>
  </si>
  <si>
    <t>What more I do to improve the quality of the input data?</t>
  </si>
  <si>
    <t>3.</t>
  </si>
  <si>
    <t>Do I observe any skew or bias towards a particular sex as reflected in the output indicators?</t>
  </si>
  <si>
    <t>4.</t>
  </si>
  <si>
    <t>Do I find anything unexpected or surprising? Why might that be happening?</t>
  </si>
  <si>
    <t>5.</t>
  </si>
  <si>
    <t>What is the overall story I am seeing from these numbers?</t>
  </si>
  <si>
    <t>6.</t>
  </si>
  <si>
    <t>Are my products and processes adjusted to the unique context of women and allowing equal access and usage by women? Are there any missed opportunities?</t>
  </si>
  <si>
    <t>Remember!</t>
  </si>
  <si>
    <t xml:space="preserve">This tracker is the first step towards understanding how your products and services might be accessible to and used by people of different sexes. These indicators are designed to provide inital thoughts for reflection with internal stakeholders in your organization, and identify the possibility of barriers faced by any specific sex group. We recommend working with your acturaies and data team for more precise calculations to verify your hypotheses. </t>
  </si>
  <si>
    <r>
      <rPr>
        <b/>
        <sz val="12"/>
        <color theme="0"/>
        <rFont val="Arial"/>
        <family val="2"/>
      </rPr>
      <t>Accident and Health Insurance</t>
    </r>
    <r>
      <rPr>
        <sz val="10"/>
        <color theme="0"/>
        <rFont val="Arial"/>
        <family val="2"/>
      </rPr>
      <t xml:space="preserve">
(Indemnity, Hospital Cash, Disability, Personal Accident etc.)</t>
    </r>
  </si>
  <si>
    <r>
      <t xml:space="preserve">Input indicators - </t>
    </r>
    <r>
      <rPr>
        <b/>
        <u/>
        <sz val="12"/>
        <color theme="1"/>
        <rFont val="Arial"/>
        <family val="2"/>
      </rPr>
      <t>Accident and Health Portfolio</t>
    </r>
  </si>
  <si>
    <r>
      <t xml:space="preserve">Output indicators - </t>
    </r>
    <r>
      <rPr>
        <b/>
        <u/>
        <sz val="12"/>
        <color theme="0"/>
        <rFont val="Arial"/>
        <family val="2"/>
      </rPr>
      <t>Accident and Health Portfolio</t>
    </r>
  </si>
  <si>
    <t>Sex data availability</t>
  </si>
  <si>
    <t>Indicator</t>
  </si>
  <si>
    <t>% of policyholders</t>
  </si>
  <si>
    <t>Count of people who have active/inforce policies at the end of the reporting period, by sex</t>
  </si>
  <si>
    <t>Average premium paid</t>
  </si>
  <si>
    <t>Amount of premium written, by sex of policyholders</t>
  </si>
  <si>
    <t>% of lives insured</t>
  </si>
  <si>
    <t>Count of people who are insured under the active/inforce policies, by sex</t>
  </si>
  <si>
    <t>Probability of filing claim (approx.)</t>
  </si>
  <si>
    <t xml:space="preserve">Count of claims received during the reporting period, by sex of insured </t>
  </si>
  <si>
    <t>Probability of approving claim</t>
  </si>
  <si>
    <t xml:space="preserve">Count of claims paid during the reporting period, by sex of insured </t>
  </si>
  <si>
    <t>Average claim size</t>
  </si>
  <si>
    <t>Amount / Value of Claims Paid during the reporting period, by sex of insured</t>
  </si>
  <si>
    <t>Probability of rejecting claim</t>
  </si>
  <si>
    <t xml:space="preserve">Count of claims rejected during the reporting period, by sex of insured </t>
  </si>
  <si>
    <r>
      <rPr>
        <b/>
        <sz val="12"/>
        <color theme="0"/>
        <rFont val="Arial"/>
        <family val="2"/>
      </rPr>
      <t>Life and Savings-Linked Insurance</t>
    </r>
    <r>
      <rPr>
        <sz val="10"/>
        <color theme="0"/>
        <rFont val="Arial"/>
        <family val="2"/>
      </rPr>
      <t xml:space="preserve">
(Term/ Credit Life/ Funeral/ Endowment/ Unit-Linked etc.)</t>
    </r>
  </si>
  <si>
    <t>Input indicators - Life and Savings-linked Portfolio</t>
  </si>
  <si>
    <r>
      <t xml:space="preserve">Output indicators - </t>
    </r>
    <r>
      <rPr>
        <b/>
        <u/>
        <sz val="12"/>
        <color theme="0"/>
        <rFont val="Arial"/>
        <family val="2"/>
      </rPr>
      <t>Life and Savings-Linked Portfolio</t>
    </r>
  </si>
  <si>
    <r>
      <rPr>
        <b/>
        <sz val="12"/>
        <color theme="0"/>
        <rFont val="Arial"/>
        <family val="2"/>
      </rPr>
      <t>Small Business Insurance</t>
    </r>
    <r>
      <rPr>
        <sz val="10"/>
        <color theme="0"/>
        <rFont val="Arial"/>
        <family val="2"/>
      </rPr>
      <t xml:space="preserve">
(Property &amp; Casualty, Liability, Theft, Fire etc.)</t>
    </r>
  </si>
  <si>
    <r>
      <t xml:space="preserve">Input indicators - </t>
    </r>
    <r>
      <rPr>
        <b/>
        <u/>
        <sz val="12"/>
        <color theme="1"/>
        <rFont val="Arial"/>
        <family val="2"/>
      </rPr>
      <t>Small Business Portfolio</t>
    </r>
  </si>
  <si>
    <r>
      <t xml:space="preserve">Output indicators - </t>
    </r>
    <r>
      <rPr>
        <b/>
        <u/>
        <sz val="12"/>
        <color theme="0"/>
        <rFont val="Arial"/>
        <family val="2"/>
      </rPr>
      <t>Small Business Portfolio</t>
    </r>
  </si>
  <si>
    <r>
      <rPr>
        <b/>
        <sz val="12"/>
        <color theme="0"/>
        <rFont val="Arial"/>
        <family val="2"/>
      </rPr>
      <t>Climate and Agriculture Insurance</t>
    </r>
    <r>
      <rPr>
        <sz val="10"/>
        <color theme="0"/>
        <rFont val="Arial"/>
        <family val="2"/>
      </rPr>
      <t xml:space="preserve">
(Index insurance, catastrophic insurance, livestock etc.)</t>
    </r>
  </si>
  <si>
    <r>
      <t xml:space="preserve">Input indicators - </t>
    </r>
    <r>
      <rPr>
        <b/>
        <u/>
        <sz val="12"/>
        <color theme="1"/>
        <rFont val="Arial"/>
        <family val="2"/>
      </rPr>
      <t>Climate and Agriculture Portfolio</t>
    </r>
  </si>
  <si>
    <r>
      <t xml:space="preserve">Output indicators - </t>
    </r>
    <r>
      <rPr>
        <b/>
        <u/>
        <sz val="12"/>
        <color theme="0"/>
        <rFont val="Arial"/>
        <family val="2"/>
      </rPr>
      <t>Climate and Agriculture Portfolio</t>
    </r>
  </si>
  <si>
    <t>Type of insurance license</t>
  </si>
  <si>
    <t>Geographic presence</t>
  </si>
  <si>
    <t>Sex information collection</t>
  </si>
  <si>
    <t>Reliability of sex information</t>
  </si>
  <si>
    <t>Dropdown list</t>
  </si>
  <si>
    <t>Data not available or reliable</t>
  </si>
  <si>
    <t>Not applicable</t>
  </si>
  <si>
    <t>Limited</t>
  </si>
  <si>
    <t>Less than 10%</t>
  </si>
  <si>
    <t xml:space="preserve">Good </t>
  </si>
  <si>
    <t>10-20%</t>
  </si>
  <si>
    <t>Comprehensive</t>
  </si>
  <si>
    <t>20-30%</t>
  </si>
  <si>
    <t>30-40%</t>
  </si>
  <si>
    <t>40-50%</t>
  </si>
  <si>
    <t>50-60%</t>
  </si>
  <si>
    <t>60-70%</t>
  </si>
  <si>
    <t>70-80%</t>
  </si>
  <si>
    <t>80-90%</t>
  </si>
  <si>
    <t>90-100%</t>
  </si>
  <si>
    <t>FeMa-Meter: Access and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</si>
</sst>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409]d\-mmm\-yy;@"/>
    <numFmt numFmtId="166" formatCode="0.0%"/>
    <numFmt numFmtId="167" formatCode="[$-409]d\-mmm\-yyyy;@"/>
  </numFmts>
  <fonts count="23" x14ac:knownFonts="1">
    <font>
      <sz val="10"/>
      <color theme="1"/>
      <name val="Franklin Gothic Book"/>
      <family val="2"/>
    </font>
    <font>
      <sz val="10"/>
      <color theme="1"/>
      <name val="Franklin Gothic Book"/>
      <family val="2"/>
    </font>
    <font>
      <sz val="10"/>
      <color theme="1"/>
      <name val="Arial"/>
      <family val="2"/>
    </font>
    <font>
      <sz val="12"/>
      <color theme="1"/>
      <name val="Arial"/>
      <family val="2"/>
    </font>
    <font>
      <b/>
      <sz val="20"/>
      <color theme="1"/>
      <name val="Arial"/>
      <family val="2"/>
    </font>
    <font>
      <b/>
      <sz val="12"/>
      <color theme="0"/>
      <name val="Arial"/>
      <family val="2"/>
    </font>
    <font>
      <sz val="10"/>
      <color theme="0"/>
      <name val="Arial"/>
      <family val="2"/>
    </font>
    <font>
      <b/>
      <sz val="12"/>
      <color theme="1"/>
      <name val="Arial"/>
      <family val="2"/>
    </font>
    <font>
      <b/>
      <u/>
      <sz val="12"/>
      <color theme="1"/>
      <name val="Arial"/>
      <family val="2"/>
    </font>
    <font>
      <b/>
      <i/>
      <sz val="10"/>
      <color theme="1"/>
      <name val="Arial"/>
      <family val="2"/>
    </font>
    <font>
      <b/>
      <sz val="10"/>
      <color theme="1"/>
      <name val="Arial"/>
      <family val="2"/>
    </font>
    <font>
      <sz val="8"/>
      <color theme="0" tint="-0.499984740745262"/>
      <name val="Arial"/>
      <family val="2"/>
    </font>
    <font>
      <sz val="10"/>
      <color theme="0" tint="-0.499984740745262"/>
      <name val="Arial"/>
      <family val="2"/>
    </font>
    <font>
      <i/>
      <sz val="10"/>
      <color theme="0" tint="-0.249977111117893"/>
      <name val="Arial"/>
      <family val="2"/>
    </font>
    <font>
      <sz val="12"/>
      <color rgb="FFFF0000"/>
      <name val="Arial"/>
      <family val="2"/>
    </font>
    <font>
      <sz val="9"/>
      <color theme="1"/>
      <name val="Arial"/>
      <family val="2"/>
    </font>
    <font>
      <sz val="12"/>
      <name val="Arial"/>
      <family val="2"/>
    </font>
    <font>
      <sz val="10"/>
      <name val="Arial"/>
      <family val="2"/>
    </font>
    <font>
      <sz val="8"/>
      <name val="Arial"/>
      <family val="2"/>
    </font>
    <font>
      <b/>
      <u/>
      <sz val="12"/>
      <color theme="0"/>
      <name val="Arial"/>
      <family val="2"/>
    </font>
    <font>
      <sz val="18"/>
      <color theme="4"/>
      <name val="Arial"/>
      <family val="2"/>
    </font>
    <font>
      <b/>
      <sz val="14"/>
      <name val="Arial"/>
      <family val="2"/>
    </font>
    <font>
      <i/>
      <sz val="10"/>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499984740745262"/>
        <bgColor indexed="64"/>
      </patternFill>
    </fill>
  </fills>
  <borders count="20">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bottom style="thin">
        <color theme="0"/>
      </bottom>
      <diagonal/>
    </border>
    <border>
      <left/>
      <right/>
      <top style="thin">
        <color theme="0"/>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op>
      <bottom/>
      <diagonal/>
    </border>
    <border>
      <left style="medium">
        <color theme="0"/>
      </left>
      <right/>
      <top/>
      <bottom style="medium">
        <color theme="0"/>
      </bottom>
      <diagonal/>
    </border>
    <border>
      <left/>
      <right style="medium">
        <color theme="0"/>
      </right>
      <top/>
      <bottom/>
      <diagonal/>
    </border>
    <border>
      <left style="medium">
        <color theme="0"/>
      </left>
      <right style="medium">
        <color theme="0"/>
      </right>
      <top/>
      <bottom style="medium">
        <color theme="0"/>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2" fillId="0" borderId="0" xfId="0" applyFont="1" applyAlignment="1" applyProtection="1">
      <alignment vertical="center"/>
      <protection hidden="1"/>
    </xf>
    <xf numFmtId="164" fontId="2" fillId="0" borderId="0" xfId="1" applyNumberFormat="1" applyFont="1" applyFill="1" applyBorder="1" applyAlignment="1" applyProtection="1">
      <alignment vertical="center"/>
      <protection hidden="1"/>
    </xf>
    <xf numFmtId="0" fontId="3"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9" fillId="0" borderId="0" xfId="0" applyFont="1" applyAlignment="1" applyProtection="1">
      <alignment horizontal="right" vertical="center"/>
      <protection hidden="1"/>
    </xf>
    <xf numFmtId="0" fontId="12" fillId="0" borderId="0" xfId="0" applyFont="1" applyAlignment="1" applyProtection="1">
      <alignment vertical="top" wrapText="1"/>
      <protection hidden="1"/>
    </xf>
    <xf numFmtId="0" fontId="13" fillId="0" borderId="0" xfId="0" applyFont="1" applyAlignment="1" applyProtection="1">
      <alignment vertical="center"/>
      <protection hidden="1"/>
    </xf>
    <xf numFmtId="0" fontId="2" fillId="0" borderId="0" xfId="0" applyFont="1" applyProtection="1">
      <protection hidden="1"/>
    </xf>
    <xf numFmtId="0" fontId="3" fillId="0" borderId="0" xfId="0" applyFont="1" applyAlignment="1" applyProtection="1">
      <alignment horizontal="right" vertical="center" wrapText="1"/>
      <protection hidden="1"/>
    </xf>
    <xf numFmtId="0" fontId="4" fillId="0" borderId="0" xfId="0" applyFont="1" applyAlignment="1" applyProtection="1">
      <alignment vertical="top"/>
      <protection hidden="1"/>
    </xf>
    <xf numFmtId="0" fontId="3" fillId="0" borderId="0" xfId="0" applyFont="1" applyAlignment="1" applyProtection="1">
      <alignment horizontal="right" vertical="center"/>
      <protection hidden="1"/>
    </xf>
    <xf numFmtId="165" fontId="3" fillId="0" borderId="0" xfId="0" applyNumberFormat="1" applyFont="1" applyAlignment="1" applyProtection="1">
      <alignment vertical="center"/>
      <protection hidden="1"/>
    </xf>
    <xf numFmtId="49" fontId="3" fillId="3" borderId="5" xfId="0" applyNumberFormat="1" applyFont="1" applyFill="1" applyBorder="1" applyAlignment="1" applyProtection="1">
      <alignment horizontal="center" vertical="center"/>
      <protection hidden="1"/>
    </xf>
    <xf numFmtId="0" fontId="2" fillId="0" borderId="0" xfId="0" applyFont="1" applyAlignment="1" applyProtection="1">
      <alignment horizontal="right" vertical="center"/>
      <protection hidden="1"/>
    </xf>
    <xf numFmtId="49" fontId="2" fillId="0" borderId="0" xfId="0" applyNumberFormat="1" applyFont="1" applyAlignment="1" applyProtection="1">
      <alignment horizontal="left" vertical="center" wrapText="1"/>
      <protection hidden="1"/>
    </xf>
    <xf numFmtId="0" fontId="10" fillId="5" borderId="10" xfId="0" applyFont="1" applyFill="1" applyBorder="1" applyAlignment="1" applyProtection="1">
      <alignment horizontal="center" vertical="center"/>
      <protection hidden="1"/>
    </xf>
    <xf numFmtId="0" fontId="10" fillId="6" borderId="10" xfId="0" applyFont="1" applyFill="1" applyBorder="1" applyAlignment="1" applyProtection="1">
      <alignment horizontal="center" vertical="center"/>
      <protection hidden="1"/>
    </xf>
    <xf numFmtId="0" fontId="10" fillId="7" borderId="10" xfId="0" applyFont="1" applyFill="1" applyBorder="1" applyAlignment="1" applyProtection="1">
      <alignment horizontal="center" vertical="center"/>
      <protection hidden="1"/>
    </xf>
    <xf numFmtId="0" fontId="10" fillId="8" borderId="10" xfId="0" applyFont="1" applyFill="1" applyBorder="1" applyAlignment="1" applyProtection="1">
      <alignment horizontal="center" vertical="center"/>
      <protection hidden="1"/>
    </xf>
    <xf numFmtId="0" fontId="10" fillId="4" borderId="8" xfId="0" applyFont="1" applyFill="1" applyBorder="1" applyAlignment="1" applyProtection="1">
      <alignment horizontal="center" vertical="center"/>
      <protection hidden="1"/>
    </xf>
    <xf numFmtId="0" fontId="10" fillId="4" borderId="10" xfId="0" applyFont="1" applyFill="1" applyBorder="1" applyAlignment="1" applyProtection="1">
      <alignment horizontal="center" vertical="center"/>
      <protection hidden="1"/>
    </xf>
    <xf numFmtId="164" fontId="2" fillId="9" borderId="1" xfId="1" applyNumberFormat="1" applyFont="1" applyFill="1" applyBorder="1" applyAlignment="1" applyProtection="1">
      <alignment vertical="center"/>
      <protection hidden="1"/>
    </xf>
    <xf numFmtId="164" fontId="2" fillId="10" borderId="1" xfId="1" applyNumberFormat="1" applyFont="1" applyFill="1" applyBorder="1" applyAlignment="1" applyProtection="1">
      <alignment vertical="center"/>
      <protection hidden="1"/>
    </xf>
    <xf numFmtId="164" fontId="2" fillId="11" borderId="1" xfId="1" applyNumberFormat="1" applyFont="1" applyFill="1" applyBorder="1" applyAlignment="1" applyProtection="1">
      <alignment vertical="center"/>
      <protection hidden="1"/>
    </xf>
    <xf numFmtId="164" fontId="2" fillId="2" borderId="1" xfId="1" applyNumberFormat="1" applyFont="1" applyFill="1" applyBorder="1" applyAlignment="1" applyProtection="1">
      <alignment vertical="center"/>
      <protection hidden="1"/>
    </xf>
    <xf numFmtId="164" fontId="2" fillId="3" borderId="2" xfId="1" applyNumberFormat="1" applyFont="1" applyFill="1" applyBorder="1" applyAlignment="1" applyProtection="1">
      <alignment vertical="center"/>
      <protection hidden="1"/>
    </xf>
    <xf numFmtId="9" fontId="2" fillId="3" borderId="3" xfId="2" applyFont="1" applyFill="1" applyBorder="1" applyAlignment="1" applyProtection="1">
      <alignment horizontal="center" vertical="center"/>
      <protection hidden="1"/>
    </xf>
    <xf numFmtId="164" fontId="2" fillId="3" borderId="1" xfId="1" applyNumberFormat="1" applyFont="1" applyFill="1" applyBorder="1" applyAlignment="1" applyProtection="1">
      <alignment vertical="center" wrapText="1"/>
      <protection hidden="1"/>
    </xf>
    <xf numFmtId="0" fontId="17" fillId="3" borderId="1" xfId="0" applyFont="1" applyFill="1" applyBorder="1" applyAlignment="1" applyProtection="1">
      <alignment vertical="center"/>
      <protection hidden="1"/>
    </xf>
    <xf numFmtId="9" fontId="17" fillId="9" borderId="1" xfId="2" applyFont="1" applyFill="1" applyBorder="1" applyAlignment="1" applyProtection="1">
      <alignment horizontal="right" vertical="center"/>
      <protection hidden="1"/>
    </xf>
    <xf numFmtId="9" fontId="2" fillId="10" borderId="1" xfId="2" applyFont="1" applyFill="1" applyBorder="1" applyAlignment="1" applyProtection="1">
      <alignment horizontal="right" vertical="center"/>
      <protection hidden="1"/>
    </xf>
    <xf numFmtId="9" fontId="2" fillId="11" borderId="1" xfId="2" applyFont="1" applyFill="1" applyBorder="1" applyAlignment="1" applyProtection="1">
      <alignment horizontal="right" vertical="center"/>
      <protection hidden="1"/>
    </xf>
    <xf numFmtId="9" fontId="2" fillId="2" borderId="1" xfId="2" applyFont="1" applyFill="1" applyBorder="1" applyAlignment="1" applyProtection="1">
      <alignment horizontal="right" vertical="center"/>
      <protection hidden="1"/>
    </xf>
    <xf numFmtId="9" fontId="17" fillId="3" borderId="1" xfId="0" applyNumberFormat="1" applyFont="1" applyFill="1" applyBorder="1" applyAlignment="1" applyProtection="1">
      <alignment horizontal="right" vertical="center"/>
      <protection hidden="1"/>
    </xf>
    <xf numFmtId="0" fontId="11" fillId="0" borderId="0" xfId="0" applyFont="1" applyAlignment="1" applyProtection="1">
      <alignment vertical="top" wrapText="1"/>
      <protection hidden="1"/>
    </xf>
    <xf numFmtId="0" fontId="11" fillId="0" borderId="9" xfId="0" applyFont="1" applyBorder="1" applyAlignment="1" applyProtection="1">
      <alignment vertical="top" wrapText="1"/>
      <protection hidden="1"/>
    </xf>
    <xf numFmtId="9" fontId="2" fillId="0" borderId="3" xfId="2" applyFont="1" applyFill="1" applyBorder="1" applyAlignment="1" applyProtection="1">
      <alignment horizontal="center" vertical="center"/>
      <protection hidden="1"/>
    </xf>
    <xf numFmtId="164" fontId="2" fillId="0" borderId="1" xfId="1" applyNumberFormat="1" applyFont="1" applyFill="1" applyBorder="1" applyAlignment="1" applyProtection="1">
      <alignment vertical="center" wrapText="1"/>
      <protection hidden="1"/>
    </xf>
    <xf numFmtId="164" fontId="2" fillId="0" borderId="1" xfId="1" applyNumberFormat="1" applyFont="1" applyFill="1" applyBorder="1" applyAlignment="1" applyProtection="1">
      <alignment vertical="center"/>
      <protection hidden="1"/>
    </xf>
    <xf numFmtId="164" fontId="2" fillId="0" borderId="1" xfId="1" applyNumberFormat="1" applyFont="1" applyFill="1" applyBorder="1" applyAlignment="1" applyProtection="1">
      <alignment horizontal="right" vertical="center"/>
      <protection hidden="1"/>
    </xf>
    <xf numFmtId="164" fontId="2" fillId="3" borderId="1" xfId="1" applyNumberFormat="1" applyFont="1" applyFill="1" applyBorder="1" applyAlignment="1" applyProtection="1">
      <alignment vertical="center"/>
      <protection hidden="1"/>
    </xf>
    <xf numFmtId="164" fontId="2" fillId="9" borderId="1" xfId="1" applyNumberFormat="1" applyFont="1" applyFill="1" applyBorder="1" applyAlignment="1" applyProtection="1">
      <alignment horizontal="right" vertical="center"/>
      <protection hidden="1"/>
    </xf>
    <xf numFmtId="164" fontId="2" fillId="10" borderId="1" xfId="1" applyNumberFormat="1" applyFont="1" applyFill="1" applyBorder="1" applyAlignment="1" applyProtection="1">
      <alignment horizontal="right" vertical="center"/>
      <protection hidden="1"/>
    </xf>
    <xf numFmtId="164" fontId="2" fillId="11" borderId="1" xfId="1" applyNumberFormat="1" applyFont="1" applyFill="1" applyBorder="1" applyAlignment="1" applyProtection="1">
      <alignment horizontal="right" vertical="center"/>
      <protection hidden="1"/>
    </xf>
    <xf numFmtId="164" fontId="2" fillId="2" borderId="1" xfId="1" applyNumberFormat="1" applyFont="1" applyFill="1" applyBorder="1" applyAlignment="1" applyProtection="1">
      <alignment horizontal="right" vertical="center"/>
      <protection hidden="1"/>
    </xf>
    <xf numFmtId="164" fontId="2" fillId="3" borderId="1" xfId="1" applyNumberFormat="1" applyFont="1" applyFill="1" applyBorder="1" applyAlignment="1" applyProtection="1">
      <alignment horizontal="right" vertical="center"/>
      <protection hidden="1"/>
    </xf>
    <xf numFmtId="166" fontId="17" fillId="9" borderId="1" xfId="2" applyNumberFormat="1" applyFont="1" applyFill="1" applyBorder="1" applyAlignment="1" applyProtection="1">
      <alignment horizontal="right" vertical="center"/>
      <protection hidden="1"/>
    </xf>
    <xf numFmtId="166" fontId="2" fillId="10" borderId="1" xfId="2" applyNumberFormat="1" applyFont="1" applyFill="1" applyBorder="1" applyAlignment="1" applyProtection="1">
      <alignment horizontal="right" vertical="center"/>
      <protection hidden="1"/>
    </xf>
    <xf numFmtId="166" fontId="2" fillId="11" borderId="1" xfId="2" applyNumberFormat="1" applyFont="1" applyFill="1" applyBorder="1" applyAlignment="1" applyProtection="1">
      <alignment horizontal="right" vertical="center"/>
      <protection hidden="1"/>
    </xf>
    <xf numFmtId="166" fontId="2" fillId="2" borderId="1" xfId="2" applyNumberFormat="1" applyFont="1" applyFill="1" applyBorder="1" applyAlignment="1" applyProtection="1">
      <alignment horizontal="right" vertical="center"/>
      <protection hidden="1"/>
    </xf>
    <xf numFmtId="166" fontId="2" fillId="3" borderId="1" xfId="2" applyNumberFormat="1" applyFont="1" applyFill="1" applyBorder="1" applyAlignment="1" applyProtection="1">
      <alignment horizontal="right" vertical="center"/>
      <protection hidden="1"/>
    </xf>
    <xf numFmtId="9" fontId="2" fillId="3" borderId="1" xfId="2" applyFont="1" applyFill="1" applyBorder="1" applyAlignment="1" applyProtection="1">
      <alignment horizontal="right" vertical="center"/>
      <protection hidden="1"/>
    </xf>
    <xf numFmtId="9" fontId="2" fillId="0" borderId="0" xfId="2" applyFont="1" applyFill="1" applyBorder="1" applyAlignment="1" applyProtection="1">
      <alignment horizontal="center" vertical="center"/>
      <protection hidden="1"/>
    </xf>
    <xf numFmtId="0" fontId="0" fillId="0" borderId="0" xfId="0" applyProtection="1">
      <protection hidden="1"/>
    </xf>
    <xf numFmtId="0" fontId="20"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9" fontId="2" fillId="0" borderId="0" xfId="2" applyFont="1" applyAlignment="1" applyProtection="1">
      <alignment vertical="center" wrapText="1"/>
      <protection hidden="1"/>
    </xf>
    <xf numFmtId="9" fontId="2" fillId="0" borderId="0" xfId="0" applyNumberFormat="1" applyFont="1" applyAlignment="1" applyProtection="1">
      <alignment vertical="center" wrapText="1"/>
      <protection hidden="1"/>
    </xf>
    <xf numFmtId="0" fontId="2" fillId="0" borderId="0" xfId="0" applyFont="1" applyAlignment="1">
      <alignment vertical="center"/>
    </xf>
    <xf numFmtId="0" fontId="10" fillId="0" borderId="0" xfId="0" applyFont="1" applyAlignment="1">
      <alignment vertical="center"/>
    </xf>
    <xf numFmtId="0" fontId="2" fillId="0" borderId="0" xfId="0" applyFont="1" applyAlignment="1">
      <alignment horizontal="right" vertical="center"/>
    </xf>
    <xf numFmtId="164" fontId="2" fillId="0" borderId="0" xfId="1" applyNumberFormat="1" applyFont="1" applyAlignment="1">
      <alignment vertical="center"/>
    </xf>
    <xf numFmtId="0" fontId="10" fillId="0" borderId="0" xfId="0" applyFont="1" applyAlignment="1">
      <alignment vertical="center" wrapText="1"/>
    </xf>
    <xf numFmtId="0" fontId="7" fillId="0" borderId="0" xfId="0" applyFont="1" applyAlignment="1">
      <alignment horizontal="right" vertical="center"/>
    </xf>
    <xf numFmtId="164" fontId="7" fillId="0" borderId="0" xfId="1" applyNumberFormat="1" applyFont="1" applyAlignment="1">
      <alignment vertical="center"/>
    </xf>
    <xf numFmtId="0" fontId="15" fillId="0" borderId="0" xfId="0" applyFont="1" applyAlignment="1" applyProtection="1">
      <alignment vertical="top" wrapText="1"/>
      <protection locked="0"/>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167" fontId="15" fillId="0" borderId="0" xfId="0" applyNumberFormat="1" applyFont="1" applyAlignment="1" applyProtection="1">
      <alignment vertical="top" wrapText="1"/>
      <protection locked="0"/>
    </xf>
    <xf numFmtId="164" fontId="15" fillId="0" borderId="0" xfId="0" applyNumberFormat="1" applyFont="1" applyAlignment="1" applyProtection="1">
      <alignment vertical="top" wrapText="1"/>
      <protection locked="0"/>
    </xf>
    <xf numFmtId="0" fontId="7" fillId="9" borderId="6" xfId="0" applyFont="1" applyFill="1" applyBorder="1" applyAlignment="1">
      <alignment horizontal="center" vertical="center" wrapText="1"/>
    </xf>
    <xf numFmtId="0" fontId="7" fillId="9" borderId="0" xfId="0" applyFont="1" applyFill="1" applyAlignment="1">
      <alignment horizontal="center" vertical="center" wrapText="1"/>
    </xf>
    <xf numFmtId="0" fontId="7" fillId="9" borderId="17"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6" xfId="0" applyFont="1" applyBorder="1" applyAlignment="1">
      <alignment horizontal="center" vertical="center" wrapText="1"/>
    </xf>
    <xf numFmtId="0" fontId="4" fillId="0" borderId="0" xfId="0" applyFont="1" applyAlignment="1" applyProtection="1">
      <alignment horizontal="center" vertical="center" wrapText="1"/>
      <protection hidden="1"/>
    </xf>
    <xf numFmtId="0" fontId="22" fillId="0" borderId="0" xfId="0" applyFont="1" applyAlignment="1">
      <alignment horizontal="center" vertical="center"/>
    </xf>
    <xf numFmtId="0" fontId="18" fillId="0" borderId="0" xfId="0" applyFont="1" applyAlignment="1" applyProtection="1">
      <alignment horizontal="left" vertical="top" wrapText="1"/>
      <protection hidden="1"/>
    </xf>
    <xf numFmtId="0" fontId="2" fillId="3" borderId="0" xfId="0" applyFont="1" applyFill="1" applyAlignment="1" applyProtection="1">
      <alignment horizontal="right" vertical="center" indent="1"/>
      <protection hidden="1"/>
    </xf>
    <xf numFmtId="0" fontId="2" fillId="3" borderId="9" xfId="0" applyFont="1" applyFill="1" applyBorder="1" applyAlignment="1" applyProtection="1">
      <alignment horizontal="right" vertical="center" indent="1"/>
      <protection hidden="1"/>
    </xf>
    <xf numFmtId="0" fontId="4" fillId="0" borderId="0" xfId="0" applyFont="1" applyAlignment="1" applyProtection="1">
      <alignment horizontal="center" vertical="top" wrapText="1"/>
      <protection hidden="1"/>
    </xf>
    <xf numFmtId="0" fontId="5" fillId="12" borderId="4" xfId="0" applyFont="1" applyFill="1" applyBorder="1" applyAlignment="1" applyProtection="1">
      <alignment horizontal="center" vertical="center"/>
      <protection hidden="1"/>
    </xf>
    <xf numFmtId="0" fontId="10" fillId="4" borderId="10" xfId="0" applyFont="1" applyFill="1" applyBorder="1" applyAlignment="1" applyProtection="1">
      <alignment horizontal="center" vertical="center"/>
      <protection hidden="1"/>
    </xf>
    <xf numFmtId="0" fontId="6" fillId="12" borderId="0" xfId="0" applyFont="1" applyFill="1" applyAlignment="1" applyProtection="1">
      <alignment horizontal="center" vertical="center" wrapText="1"/>
      <protection hidden="1"/>
    </xf>
    <xf numFmtId="0" fontId="7" fillId="4" borderId="4"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5" fillId="12" borderId="0" xfId="0" applyFont="1" applyFill="1" applyAlignment="1" applyProtection="1">
      <alignment horizontal="left" vertical="center"/>
      <protection hidden="1"/>
    </xf>
    <xf numFmtId="0" fontId="3" fillId="3" borderId="0" xfId="0" applyFont="1" applyFill="1" applyAlignment="1" applyProtection="1">
      <alignment horizontal="left" vertical="top" wrapText="1"/>
      <protection hidden="1"/>
    </xf>
    <xf numFmtId="0" fontId="5" fillId="12" borderId="4" xfId="0" applyFont="1" applyFill="1" applyBorder="1" applyAlignment="1" applyProtection="1">
      <alignment horizontal="left" vertical="center"/>
      <protection hidden="1"/>
    </xf>
    <xf numFmtId="49" fontId="16" fillId="3" borderId="7" xfId="0" applyNumberFormat="1" applyFont="1" applyFill="1" applyBorder="1" applyAlignment="1" applyProtection="1">
      <alignment horizontal="left" vertical="top" wrapText="1"/>
      <protection hidden="1"/>
    </xf>
    <xf numFmtId="49" fontId="14" fillId="3" borderId="7" xfId="0" applyNumberFormat="1" applyFont="1" applyFill="1" applyBorder="1" applyAlignment="1" applyProtection="1">
      <alignment horizontal="left" vertical="top" wrapText="1"/>
      <protection hidden="1"/>
    </xf>
    <xf numFmtId="49" fontId="14" fillId="3" borderId="0" xfId="0" applyNumberFormat="1" applyFont="1" applyFill="1" applyAlignment="1" applyProtection="1">
      <alignment horizontal="left" vertical="top" wrapText="1"/>
      <protection hidden="1"/>
    </xf>
    <xf numFmtId="49" fontId="14" fillId="3" borderId="4" xfId="0" applyNumberFormat="1" applyFont="1" applyFill="1" applyBorder="1" applyAlignment="1" applyProtection="1">
      <alignment horizontal="left" vertical="top" wrapText="1"/>
      <protection hidden="1"/>
    </xf>
    <xf numFmtId="0" fontId="3" fillId="3" borderId="7"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21" fillId="0" borderId="0" xfId="0"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cellXfs>
  <cellStyles count="3">
    <cellStyle name="Comma" xfId="1" builtinId="3"/>
    <cellStyle name="Normal" xfId="0" builtinId="0"/>
    <cellStyle name="Percent" xfId="2" builtinId="5"/>
  </cellStyles>
  <dxfs count="24">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1" tint="0.34998626667073579"/>
      </font>
      <fill>
        <patternFill>
          <bgColor rgb="FFF7E2C5"/>
        </patternFill>
      </fill>
    </dxf>
    <dxf>
      <font>
        <color theme="0" tint="-0.34998626667073579"/>
      </font>
      <fill>
        <patternFill>
          <bgColor theme="0" tint="-4.9989318521683403E-2"/>
        </patternFill>
      </fill>
    </dxf>
    <dxf>
      <font>
        <color theme="0" tint="-0.34998626667073579"/>
      </font>
      <fill>
        <patternFill patternType="none">
          <bgColor auto="1"/>
        </patternFill>
      </fill>
    </dxf>
  </dxfs>
  <tableStyles count="0" defaultTableStyle="TableStyleMedium2" defaultPivotStyle="PivotStyleLight16"/>
  <colors>
    <mruColors>
      <color rgb="FF6597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Insurers Profile'!$A$11:$A$17</c:f>
              <c:strCache>
                <c:ptCount val="7"/>
                <c:pt idx="0">
                  <c:v>Life insurance</c:v>
                </c:pt>
                <c:pt idx="1">
                  <c:v>Non-life insurance</c:v>
                </c:pt>
                <c:pt idx="2">
                  <c:v>Composite (life and non-life) insurance</c:v>
                </c:pt>
                <c:pt idx="3">
                  <c:v>Health insurance</c:v>
                </c:pt>
                <c:pt idx="4">
                  <c:v>Microinsurance</c:v>
                </c:pt>
                <c:pt idx="5">
                  <c:v>Specialized insurance</c:v>
                </c:pt>
                <c:pt idx="6">
                  <c:v>Other</c:v>
                </c:pt>
              </c:strCache>
            </c:strRef>
          </c:cat>
          <c:val>
            <c:numRef>
              <c:f>'Output - Insurers Profile'!$B$11:$B$17</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D9E-4FC0-968F-4C4F2AF50FE1}"/>
            </c:ext>
          </c:extLst>
        </c:ser>
        <c:dLbls>
          <c:showLegendKey val="0"/>
          <c:showVal val="0"/>
          <c:showCatName val="0"/>
          <c:showSerName val="0"/>
          <c:showPercent val="0"/>
          <c:showBubbleSize val="0"/>
        </c:dLbls>
        <c:gapWidth val="219"/>
        <c:overlap val="-27"/>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Indicators'!$L$32</c:f>
              <c:strCache>
                <c:ptCount val="1"/>
                <c:pt idx="0">
                  <c:v> Average claim size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4255-4ADD-8843-E5518EDD5DE9}"/>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Indicators'!$M$32:$Q$32</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4255-4ADD-8843-E5518EDD5DE9}"/>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Indicators'!$L$34</c:f>
              <c:strCache>
                <c:ptCount val="1"/>
                <c:pt idx="0">
                  <c:v> Probability of rejecting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D51-46BB-B535-92737B2474F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Indicators'!$M$34:$Q$34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D51-46BB-B535-92737B2474F4}"/>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Indicators'!$L$39</c:f>
              <c:strCache>
                <c:ptCount val="1"/>
                <c:pt idx="0">
                  <c:v>% of policyholders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701-40B1-9F2E-F7557C34CE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Indicators'!$M$39:$Q$39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A701-40B1-9F2E-F7557C34CE02}"/>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Indicators'!$L$41</c:f>
              <c:strCache>
                <c:ptCount val="1"/>
                <c:pt idx="0">
                  <c:v> Average premium paid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D91-47AF-80B8-2851F26ED2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Indicators'!$M$41:$Q$41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9D91-47AF-80B8-2851F26ED21B}"/>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Indicators'!$L$43</c:f>
              <c:strCache>
                <c:ptCount val="1"/>
                <c:pt idx="0">
                  <c:v>% of lives insured</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976-4734-A021-F8CBA9D66D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Indicators'!$M$43:$Q$43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2976-4734-A021-F8CBA9D66D9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Indicators'!$L$47</c:f>
              <c:strCache>
                <c:ptCount val="1"/>
                <c:pt idx="0">
                  <c:v> Probability of approving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4200-4D62-BD34-AD9A637459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Indicators'!$M$47:$Q$47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4200-4D62-BD34-AD9A637459C5}"/>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Indicators'!$L$45</c:f>
              <c:strCache>
                <c:ptCount val="1"/>
                <c:pt idx="0">
                  <c:v> Probability of filing claim (approx.)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48F-4A86-87E8-D3528F4B91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Indicators'!$M$38:$Q$38</c:f>
              <c:strCache>
                <c:ptCount val="5"/>
                <c:pt idx="0">
                  <c:v>Female</c:v>
                </c:pt>
                <c:pt idx="1">
                  <c:v>Male</c:v>
                </c:pt>
                <c:pt idx="2">
                  <c:v>Other</c:v>
                </c:pt>
                <c:pt idx="3">
                  <c:v>Unknown</c:v>
                </c:pt>
                <c:pt idx="4">
                  <c:v>Total</c:v>
                </c:pt>
              </c:strCache>
            </c:strRef>
          </c:cat>
          <c:val>
            <c:numRef>
              <c:f>'Output - Key Indicators'!$M$45:$Q$45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A48F-4A86-87E8-D3528F4B91EE}"/>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Indicators'!$L$49</c:f>
              <c:strCache>
                <c:ptCount val="1"/>
                <c:pt idx="0">
                  <c:v> Average claim size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31-4EF2-85E3-3BD68E89DC72}"/>
              </c:ext>
            </c:extLst>
          </c:dPt>
          <c:cat>
            <c:strRef>
              <c:f>'Output - Key Indicators'!$M$38:$Q$38</c:f>
              <c:strCache>
                <c:ptCount val="5"/>
                <c:pt idx="0">
                  <c:v>Female</c:v>
                </c:pt>
                <c:pt idx="1">
                  <c:v>Male</c:v>
                </c:pt>
                <c:pt idx="2">
                  <c:v>Other</c:v>
                </c:pt>
                <c:pt idx="3">
                  <c:v>Unknown</c:v>
                </c:pt>
                <c:pt idx="4">
                  <c:v>Total</c:v>
                </c:pt>
              </c:strCache>
            </c:strRef>
          </c:cat>
          <c:val>
            <c:numRef>
              <c:f>'Output - Key Indicators'!$M$49:$Q$49</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B31-4EF2-85E3-3BD68E89DC72}"/>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Indicators'!$L$51</c:f>
              <c:strCache>
                <c:ptCount val="1"/>
                <c:pt idx="0">
                  <c:v> Probability of rejecting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6C1-4746-A6FC-ADFF7A020505}"/>
              </c:ext>
            </c:extLst>
          </c:dPt>
          <c:cat>
            <c:strRef>
              <c:f>'Output - Key Indicators'!$M$38:$Q$38</c:f>
              <c:strCache>
                <c:ptCount val="5"/>
                <c:pt idx="0">
                  <c:v>Female</c:v>
                </c:pt>
                <c:pt idx="1">
                  <c:v>Male</c:v>
                </c:pt>
                <c:pt idx="2">
                  <c:v>Other</c:v>
                </c:pt>
                <c:pt idx="3">
                  <c:v>Unknown</c:v>
                </c:pt>
                <c:pt idx="4">
                  <c:v>Total</c:v>
                </c:pt>
              </c:strCache>
            </c:strRef>
          </c:cat>
          <c:val>
            <c:numRef>
              <c:f>'Output - Key Indicators'!$M$51:$Q$51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16C1-4746-A6FC-ADFF7A020505}"/>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Indicators'!$L$56</c:f>
              <c:strCache>
                <c:ptCount val="1"/>
                <c:pt idx="0">
                  <c:v>% of policyholders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D67C-48D1-928A-616D7C3E60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Indicators'!$M$56:$Q$56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67C-48D1-928A-616D7C3E60EF}"/>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Insurers Profile'!$A$25:$A$27</c:f>
              <c:strCache>
                <c:ptCount val="3"/>
                <c:pt idx="0">
                  <c:v>Within country only (local)</c:v>
                </c:pt>
                <c:pt idx="1">
                  <c:v>Across multiple countries in the same continent (regional)</c:v>
                </c:pt>
                <c:pt idx="2">
                  <c:v>Across different continents (global)</c:v>
                </c:pt>
              </c:strCache>
            </c:strRef>
          </c:cat>
          <c:val>
            <c:numRef>
              <c:f>'Output - Insurers Profile'!$B$25:$B$27</c:f>
              <c:numCache>
                <c:formatCode>_(* #,##0_);_(* \(#,##0\);_(* "-"??_);_(@_)</c:formatCode>
                <c:ptCount val="3"/>
                <c:pt idx="0">
                  <c:v>0</c:v>
                </c:pt>
                <c:pt idx="1">
                  <c:v>0</c:v>
                </c:pt>
                <c:pt idx="2">
                  <c:v>0</c:v>
                </c:pt>
              </c:numCache>
            </c:numRef>
          </c:val>
          <c:extLst>
            <c:ext xmlns:c16="http://schemas.microsoft.com/office/drawing/2014/chart" uri="{C3380CC4-5D6E-409C-BE32-E72D297353CC}">
              <c16:uniqueId val="{00000000-1827-4506-BF4C-9B18596EA93A}"/>
            </c:ext>
          </c:extLst>
        </c:ser>
        <c:dLbls>
          <c:showLegendKey val="0"/>
          <c:showVal val="0"/>
          <c:showCatName val="0"/>
          <c:showSerName val="0"/>
          <c:showPercent val="0"/>
          <c:showBubbleSize val="0"/>
        </c:dLbls>
        <c:gapWidth val="500"/>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Indicators'!$L$58</c:f>
              <c:strCache>
                <c:ptCount val="1"/>
                <c:pt idx="0">
                  <c:v> Average premium paid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1138-4BE3-BF49-28F340D09E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Indicators'!$M$58:$Q$58</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1138-4BE3-BF49-28F340D09ECE}"/>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Indicators'!$L$60</c:f>
              <c:strCache>
                <c:ptCount val="1"/>
                <c:pt idx="0">
                  <c:v>% of lives insured</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87DB-4161-B3D8-ECBC399965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Indicators'!$M$60:$Q$60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7DB-4161-B3D8-ECBC3999656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Indicators'!$L$64</c:f>
              <c:strCache>
                <c:ptCount val="1"/>
                <c:pt idx="0">
                  <c:v> Probability of approving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9B5-4833-AF2A-78A25CD77B0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Indicators'!$M$64:$Q$64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A9B5-4833-AF2A-78A25CD77B06}"/>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Indicators'!$L$62</c:f>
              <c:strCache>
                <c:ptCount val="1"/>
                <c:pt idx="0">
                  <c:v> Probability of filing claim (approx.)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2941-4B2E-842D-10B1101C60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Indicators'!$M$62:$Q$62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2941-4B2E-842D-10B1101C603C}"/>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Indicators'!$L$66</c:f>
              <c:strCache>
                <c:ptCount val="1"/>
                <c:pt idx="0">
                  <c:v> Average claim size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053-4E60-930D-D9E8255954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Indicators'!$M$66:$Q$66</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7053-4E60-930D-D9E825595428}"/>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Indicators'!$L$68</c:f>
              <c:strCache>
                <c:ptCount val="1"/>
                <c:pt idx="0">
                  <c:v> Probability of rejecting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DA35-48C6-919E-3BE32199D1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Indicators'!$M$55:$Q$55</c:f>
              <c:strCache>
                <c:ptCount val="5"/>
                <c:pt idx="0">
                  <c:v>Female</c:v>
                </c:pt>
                <c:pt idx="1">
                  <c:v>Male</c:v>
                </c:pt>
                <c:pt idx="2">
                  <c:v>Other</c:v>
                </c:pt>
                <c:pt idx="3">
                  <c:v>Unknown</c:v>
                </c:pt>
                <c:pt idx="4">
                  <c:v>Total</c:v>
                </c:pt>
              </c:strCache>
            </c:strRef>
          </c:cat>
          <c:val>
            <c:numRef>
              <c:f>'Output - Key Indicators'!$M$68:$Q$68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DA35-48C6-919E-3BE32199D149}"/>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Indicators'!$L$73</c:f>
              <c:strCache>
                <c:ptCount val="1"/>
                <c:pt idx="0">
                  <c:v>% of policyholders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2A9-4714-8A8F-289561D523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Indicators'!$M$73:$Q$73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32A9-4714-8A8F-289561D52350}"/>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Indicators'!$L$75</c:f>
              <c:strCache>
                <c:ptCount val="1"/>
                <c:pt idx="0">
                  <c:v> Average premium paid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3D0-4CF7-90E2-F68B98A6FF8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Indicators'!$M$75:$Q$75</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A3D0-4CF7-90E2-F68B98A6FF8B}"/>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Indicators'!$L$77</c:f>
              <c:strCache>
                <c:ptCount val="1"/>
                <c:pt idx="0">
                  <c:v>% of lives insured</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0422-4ADF-B8D3-D5C893CFFB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Indicators'!$M$77:$Q$77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0422-4ADF-B8D3-D5C893CFFBB8}"/>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Indicators'!$L$81</c:f>
              <c:strCache>
                <c:ptCount val="1"/>
                <c:pt idx="0">
                  <c:v> Probability of approving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BDD1-4289-B2AF-539A9D042D7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Indicators'!$M$81:$Q$81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DD1-4289-B2AF-539A9D042D7F}"/>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6504607"/>
        <c:crosses val="autoZero"/>
        <c:auto val="1"/>
        <c:lblAlgn val="ctr"/>
        <c:lblOffset val="100"/>
        <c:noMultiLvlLbl val="0"/>
      </c:catAx>
      <c:valAx>
        <c:axId val="18465046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Insurers Profile'!$A$37:$A$41</c:f>
              <c:strCache>
                <c:ptCount val="5"/>
                <c:pt idx="0">
                  <c:v>Yes, it is mandatory</c:v>
                </c:pt>
                <c:pt idx="1">
                  <c:v>Yes, but it is not mandatory</c:v>
                </c:pt>
                <c:pt idx="2">
                  <c:v>Only for certain types of policies</c:v>
                </c:pt>
                <c:pt idx="3">
                  <c:v>Sometimes only, no fixed rules </c:v>
                </c:pt>
                <c:pt idx="4">
                  <c:v>No, we do not collect sex information</c:v>
                </c:pt>
              </c:strCache>
            </c:strRef>
          </c:cat>
          <c:val>
            <c:numRef>
              <c:f>'Output - Insurers Profile'!$B$37:$B$41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395B-46CF-86E3-9CE65631360B}"/>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Indicators'!$L$79</c:f>
              <c:strCache>
                <c:ptCount val="1"/>
                <c:pt idx="0">
                  <c:v> Probability of filing claim (approx.)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98FF-4CF4-8775-7CDA1190EF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Indicators'!$M$79:$Q$79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98FF-4CF4-8775-7CDA1190EF10}"/>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Indicators'!$L$83</c:f>
              <c:strCache>
                <c:ptCount val="1"/>
                <c:pt idx="0">
                  <c:v> Average claim size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B0B6-4A73-ABA7-9F30ACDBFC1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Indicators'!$M$83:$Q$83</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B0B6-4A73-ABA7-9F30ACDBFC17}"/>
            </c:ext>
          </c:extLst>
        </c:ser>
        <c:dLbls>
          <c:showLegendKey val="0"/>
          <c:showVal val="0"/>
          <c:showCatName val="0"/>
          <c:showSerName val="0"/>
          <c:showPercent val="0"/>
          <c:showBubbleSize val="0"/>
        </c:dLbls>
        <c:gapWidth val="219"/>
        <c:overlap val="-27"/>
        <c:axId val="1756135183"/>
        <c:axId val="1674033775"/>
      </c:barChart>
      <c:catAx>
        <c:axId val="175613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74033775"/>
        <c:crosses val="autoZero"/>
        <c:auto val="1"/>
        <c:lblAlgn val="ctr"/>
        <c:lblOffset val="100"/>
        <c:noMultiLvlLbl val="0"/>
      </c:catAx>
      <c:valAx>
        <c:axId val="1674033775"/>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5613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Indicators'!$L$85</c:f>
              <c:strCache>
                <c:ptCount val="1"/>
                <c:pt idx="0">
                  <c:v> Probability of rejecting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CDAB-4814-BE39-995090415F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Indicators'!$M$72:$Q$72</c:f>
              <c:strCache>
                <c:ptCount val="5"/>
                <c:pt idx="0">
                  <c:v>Female</c:v>
                </c:pt>
                <c:pt idx="1">
                  <c:v>Male</c:v>
                </c:pt>
                <c:pt idx="2">
                  <c:v>Other</c:v>
                </c:pt>
                <c:pt idx="3">
                  <c:v>Unknown</c:v>
                </c:pt>
                <c:pt idx="4">
                  <c:v>Total</c:v>
                </c:pt>
              </c:strCache>
            </c:strRef>
          </c:cat>
          <c:val>
            <c:numRef>
              <c:f>'Output - Key Indicators'!$M$85:$Q$85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CDAB-4814-BE39-995090415F35}"/>
            </c:ext>
          </c:extLst>
        </c:ser>
        <c:dLbls>
          <c:showLegendKey val="0"/>
          <c:showVal val="0"/>
          <c:showCatName val="0"/>
          <c:showSerName val="0"/>
          <c:showPercent val="0"/>
          <c:showBubbleSize val="0"/>
        </c:dLbls>
        <c:gapWidth val="219"/>
        <c:overlap val="-27"/>
        <c:axId val="1618542655"/>
        <c:axId val="1880315007"/>
      </c:barChart>
      <c:catAx>
        <c:axId val="1618542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80315007"/>
        <c:crosses val="autoZero"/>
        <c:auto val="1"/>
        <c:lblAlgn val="ctr"/>
        <c:lblOffset val="100"/>
        <c:noMultiLvlLbl val="0"/>
      </c:catAx>
      <c:valAx>
        <c:axId val="18803150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54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Insurers Profile'!$A$53:$A$57</c:f>
              <c:strCache>
                <c:ptCount val="5"/>
                <c:pt idx="0">
                  <c:v>Fairly accurate</c:v>
                </c:pt>
                <c:pt idx="1">
                  <c:v>We collect it but not sure about the accuracy</c:v>
                </c:pt>
                <c:pt idx="2">
                  <c:v>We don't collect sex information</c:v>
                </c:pt>
                <c:pt idx="3">
                  <c:v>Not accurate</c:v>
                </c:pt>
                <c:pt idx="4">
                  <c:v>Does not apply to us</c:v>
                </c:pt>
              </c:strCache>
            </c:strRef>
          </c:cat>
          <c:val>
            <c:numRef>
              <c:f>'Output - Insurers Profile'!$B$53:$B$57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A79D-4EB3-8630-BDE0699B9F9B}"/>
            </c:ext>
          </c:extLst>
        </c:ser>
        <c:dLbls>
          <c:showLegendKey val="0"/>
          <c:showVal val="0"/>
          <c:showCatName val="0"/>
          <c:showSerName val="0"/>
          <c:showPercent val="0"/>
          <c:showBubbleSize val="0"/>
        </c:dLbls>
        <c:gapWidth val="219"/>
        <c:overlap val="-4"/>
        <c:axId val="327922704"/>
        <c:axId val="401261168"/>
      </c:barChart>
      <c:catAx>
        <c:axId val="32792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1261168"/>
        <c:crosses val="autoZero"/>
        <c:auto val="1"/>
        <c:lblAlgn val="ctr"/>
        <c:lblOffset val="100"/>
        <c:noMultiLvlLbl val="0"/>
      </c:catAx>
      <c:valAx>
        <c:axId val="401261168"/>
        <c:scaling>
          <c:orientation val="minMax"/>
        </c:scaling>
        <c:delete val="1"/>
        <c:axPos val="l"/>
        <c:numFmt formatCode="_(* #,##0_);_(* \(#,##0\);_(* &quot;-&quot;??_);_(@_)" sourceLinked="1"/>
        <c:majorTickMark val="none"/>
        <c:minorTickMark val="none"/>
        <c:tickLblPos val="nextTo"/>
        <c:crossAx val="327922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Indicators'!$L$22</c:f>
              <c:strCache>
                <c:ptCount val="1"/>
                <c:pt idx="0">
                  <c:v>% of policyholders</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A120-47E0-954D-FEC78748EA14}"/>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Indicators'!$M$22:$Q$22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120-47E0-954D-FEC78748EA14}"/>
            </c:ext>
          </c:extLst>
        </c:ser>
        <c:dLbls>
          <c:showLegendKey val="0"/>
          <c:showVal val="0"/>
          <c:showCatName val="0"/>
          <c:showSerName val="0"/>
          <c:showPercent val="0"/>
          <c:showBubbleSize val="0"/>
        </c:dLbls>
        <c:gapWidth val="219"/>
        <c:overlap val="-27"/>
        <c:axId val="920718815"/>
        <c:axId val="1552717215"/>
      </c:barChart>
      <c:catAx>
        <c:axId val="92071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2717215"/>
        <c:crosses val="autoZero"/>
        <c:auto val="1"/>
        <c:lblAlgn val="ctr"/>
        <c:lblOffset val="100"/>
        <c:noMultiLvlLbl val="0"/>
      </c:catAx>
      <c:valAx>
        <c:axId val="155271721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2071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Indicators'!$L$24</c:f>
              <c:strCache>
                <c:ptCount val="1"/>
                <c:pt idx="0">
                  <c:v> Average premium paid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5DDA-4713-8542-39F682477C56}"/>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Indicators'!$M$24:$Q$24</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5DDA-4713-8542-39F682477C56}"/>
            </c:ext>
          </c:extLst>
        </c:ser>
        <c:dLbls>
          <c:showLegendKey val="0"/>
          <c:showVal val="0"/>
          <c:showCatName val="0"/>
          <c:showSerName val="0"/>
          <c:showPercent val="0"/>
          <c:showBubbleSize val="0"/>
        </c:dLbls>
        <c:gapWidth val="219"/>
        <c:overlap val="-27"/>
        <c:axId val="1802521327"/>
        <c:axId val="1668853503"/>
      </c:barChart>
      <c:catAx>
        <c:axId val="1802521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68853503"/>
        <c:crosses val="autoZero"/>
        <c:auto val="1"/>
        <c:lblAlgn val="ctr"/>
        <c:lblOffset val="100"/>
        <c:noMultiLvlLbl val="0"/>
      </c:catAx>
      <c:valAx>
        <c:axId val="166885350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025213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Indicators'!$L$26</c:f>
              <c:strCache>
                <c:ptCount val="1"/>
                <c:pt idx="0">
                  <c:v>% of lives insured</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3FF7-4FA8-B442-6B43246C005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Indicators'!$M$26:$Q$26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FF7-4FA8-B442-6B43246C0050}"/>
            </c:ext>
          </c:extLst>
        </c:ser>
        <c:dLbls>
          <c:showLegendKey val="0"/>
          <c:showVal val="0"/>
          <c:showCatName val="0"/>
          <c:showSerName val="0"/>
          <c:showPercent val="0"/>
          <c:showBubbleSize val="0"/>
        </c:dLbls>
        <c:gapWidth val="219"/>
        <c:overlap val="-27"/>
        <c:axId val="1848115231"/>
        <c:axId val="1716778207"/>
      </c:barChart>
      <c:catAx>
        <c:axId val="18481152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16778207"/>
        <c:crosses val="autoZero"/>
        <c:auto val="1"/>
        <c:lblAlgn val="ctr"/>
        <c:lblOffset val="100"/>
        <c:noMultiLvlLbl val="0"/>
      </c:catAx>
      <c:valAx>
        <c:axId val="1716778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8115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Indicators'!$L$28</c:f>
              <c:strCache>
                <c:ptCount val="1"/>
                <c:pt idx="0">
                  <c:v> Probability of filing claim (approx.)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7B80-4EBA-8628-5F74B3C0C32B}"/>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Indicators'!$M$28:$Q$28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B80-4EBA-8628-5F74B3C0C32B}"/>
            </c:ext>
          </c:extLst>
        </c:ser>
        <c:dLbls>
          <c:showLegendKey val="0"/>
          <c:showVal val="0"/>
          <c:showCatName val="0"/>
          <c:showSerName val="0"/>
          <c:showPercent val="0"/>
          <c:showBubbleSize val="0"/>
        </c:dLbls>
        <c:gapWidth val="219"/>
        <c:overlap val="-27"/>
        <c:axId val="1617937135"/>
        <c:axId val="1846504607"/>
      </c:barChart>
      <c:catAx>
        <c:axId val="1617937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6504607"/>
        <c:crosses val="autoZero"/>
        <c:auto val="1"/>
        <c:lblAlgn val="ctr"/>
        <c:lblOffset val="100"/>
        <c:noMultiLvlLbl val="0"/>
      </c:catAx>
      <c:valAx>
        <c:axId val="18465046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937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'Output - Key Indicators'!$L$30</c:f>
              <c:strCache>
                <c:ptCount val="1"/>
                <c:pt idx="0">
                  <c:v> Probability of approving claim </c:v>
                </c:pt>
              </c:strCache>
            </c:strRef>
          </c:tx>
          <c:spPr>
            <a:solidFill>
              <a:schemeClr val="accent1">
                <a:lumMod val="60000"/>
                <a:lumOff val="40000"/>
              </a:schemeClr>
            </a:solidFill>
            <a:ln>
              <a:noFill/>
            </a:ln>
            <a:effectLst/>
          </c:spPr>
          <c:invertIfNegative val="0"/>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1-6F2F-4585-A370-FB650B660080}"/>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'Output - Key Indicators'!$M$21:$Q$21</c:f>
              <c:strCache>
                <c:ptCount val="5"/>
                <c:pt idx="0">
                  <c:v>Female</c:v>
                </c:pt>
                <c:pt idx="1">
                  <c:v>Male</c:v>
                </c:pt>
                <c:pt idx="2">
                  <c:v>Other</c:v>
                </c:pt>
                <c:pt idx="3">
                  <c:v>Unknown</c:v>
                </c:pt>
                <c:pt idx="4">
                  <c:v>Total</c:v>
                </c:pt>
              </c:strCache>
            </c:strRef>
          </c:cat>
          <c:val>
            <c:numRef>
              <c:f>'Output - Key Indicators'!$M$30:$Q$30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F2F-4585-A370-FB650B660080}"/>
            </c:ext>
          </c:extLst>
        </c:ser>
        <c:dLbls>
          <c:showLegendKey val="0"/>
          <c:showVal val="0"/>
          <c:showCatName val="0"/>
          <c:showSerName val="0"/>
          <c:showPercent val="0"/>
          <c:showBubbleSize val="0"/>
        </c:dLbls>
        <c:gapWidth val="219"/>
        <c:overlap val="-27"/>
        <c:axId val="985716495"/>
        <c:axId val="1618491919"/>
      </c:barChart>
      <c:catAx>
        <c:axId val="985716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8491919"/>
        <c:crosses val="autoZero"/>
        <c:auto val="1"/>
        <c:lblAlgn val="ctr"/>
        <c:lblOffset val="100"/>
        <c:noMultiLvlLbl val="0"/>
      </c:catAx>
      <c:valAx>
        <c:axId val="16184919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8571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14.png"/><Relationship Id="rId18" Type="http://schemas.openxmlformats.org/officeDocument/2006/relationships/image" Target="../media/image19.svg"/><Relationship Id="rId3" Type="http://schemas.openxmlformats.org/officeDocument/2006/relationships/image" Target="../media/image4.png"/><Relationship Id="rId21" Type="http://schemas.openxmlformats.org/officeDocument/2006/relationships/image" Target="../media/image22.png"/><Relationship Id="rId7" Type="http://schemas.openxmlformats.org/officeDocument/2006/relationships/image" Target="../media/image8.png"/><Relationship Id="rId12" Type="http://schemas.openxmlformats.org/officeDocument/2006/relationships/image" Target="../media/image13.svg"/><Relationship Id="rId17" Type="http://schemas.openxmlformats.org/officeDocument/2006/relationships/image" Target="../media/image18.png"/><Relationship Id="rId2" Type="http://schemas.openxmlformats.org/officeDocument/2006/relationships/image" Target="../media/image3.svg"/><Relationship Id="rId16" Type="http://schemas.openxmlformats.org/officeDocument/2006/relationships/image" Target="../media/image17.svg"/><Relationship Id="rId20" Type="http://schemas.openxmlformats.org/officeDocument/2006/relationships/image" Target="../media/image21.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1.jpeg"/><Relationship Id="rId10" Type="http://schemas.openxmlformats.org/officeDocument/2006/relationships/image" Target="../media/image11.svg"/><Relationship Id="rId19" Type="http://schemas.openxmlformats.org/officeDocument/2006/relationships/image" Target="../media/image20.png"/><Relationship Id="rId4" Type="http://schemas.openxmlformats.org/officeDocument/2006/relationships/image" Target="../media/image5.svg"/><Relationship Id="rId9" Type="http://schemas.openxmlformats.org/officeDocument/2006/relationships/image" Target="../media/image10.png"/><Relationship Id="rId14" Type="http://schemas.openxmlformats.org/officeDocument/2006/relationships/image" Target="../media/image15.svg"/><Relationship Id="rId22" Type="http://schemas.openxmlformats.org/officeDocument/2006/relationships/image" Target="../media/image23.svg"/></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7" Type="http://schemas.openxmlformats.org/officeDocument/2006/relationships/chart" Target="../charts/chart32.xml"/><Relationship Id="rId2" Type="http://schemas.openxmlformats.org/officeDocument/2006/relationships/chart" Target="../charts/chart27.xml"/><Relationship Id="rId1" Type="http://schemas.openxmlformats.org/officeDocument/2006/relationships/chart" Target="../charts/chart26.xml"/><Relationship Id="rId6" Type="http://schemas.openxmlformats.org/officeDocument/2006/relationships/chart" Target="../charts/chart31.xml"/><Relationship Id="rId5" Type="http://schemas.openxmlformats.org/officeDocument/2006/relationships/chart" Target="../charts/chart30.xml"/><Relationship Id="rId4"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1</xdr:col>
      <xdr:colOff>542926</xdr:colOff>
      <xdr:row>0</xdr:row>
      <xdr:rowOff>123824</xdr:rowOff>
    </xdr:from>
    <xdr:to>
      <xdr:col>9</xdr:col>
      <xdr:colOff>733426</xdr:colOff>
      <xdr:row>1</xdr:row>
      <xdr:rowOff>352425</xdr:rowOff>
    </xdr:to>
    <xdr:sp macro="" textlink="">
      <xdr:nvSpPr>
        <xdr:cNvPr id="2" name="Callout: Line with Border and Accent Bar 1">
          <a:extLst>
            <a:ext uri="{FF2B5EF4-FFF2-40B4-BE49-F238E27FC236}">
              <a16:creationId xmlns:a16="http://schemas.microsoft.com/office/drawing/2014/main" id="{8056DB72-FBC0-49F3-B178-9A0D8B97A834}"/>
            </a:ext>
          </a:extLst>
        </xdr:cNvPr>
        <xdr:cNvSpPr/>
      </xdr:nvSpPr>
      <xdr:spPr>
        <a:xfrm>
          <a:off x="1228726" y="123824"/>
          <a:ext cx="5676900" cy="847726"/>
        </a:xfrm>
        <a:prstGeom prst="accentBorderCallout1">
          <a:avLst>
            <a:gd name="adj1" fmla="val 24811"/>
            <a:gd name="adj2" fmla="val -1938"/>
            <a:gd name="adj3" fmla="val 178440"/>
            <a:gd name="adj4" fmla="val -1832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n-US" sz="1050" b="0" i="1">
              <a:solidFill>
                <a:schemeClr val="accent6"/>
              </a:solidFill>
              <a:effectLst/>
              <a:latin typeface="Arial" panose="020B0604020202020204" pitchFamily="34" charset="0"/>
              <a:ea typeface="+mn-ea"/>
              <a:cs typeface="Arial" panose="020B0604020202020204" pitchFamily="34" charset="0"/>
            </a:rPr>
            <a:t>Instruction for</a:t>
          </a:r>
          <a:r>
            <a:rPr lang="en-US" sz="1050" b="0" i="1" baseline="0">
              <a:solidFill>
                <a:schemeClr val="accent6"/>
              </a:solidFill>
              <a:effectLst/>
              <a:latin typeface="Arial" panose="020B0604020202020204" pitchFamily="34" charset="0"/>
              <a:ea typeface="+mn-ea"/>
              <a:cs typeface="Arial" panose="020B0604020202020204" pitchFamily="34" charset="0"/>
            </a:rPr>
            <a:t> regulators: </a:t>
          </a:r>
          <a:endParaRPr lang="en-US" sz="1050" b="0">
            <a:solidFill>
              <a:schemeClr val="accent6"/>
            </a:solidFill>
            <a:effectLst/>
            <a:latin typeface="Arial" panose="020B0604020202020204" pitchFamily="34" charset="0"/>
            <a:cs typeface="Arial" panose="020B0604020202020204" pitchFamily="34" charset="0"/>
          </a:endParaRPr>
        </a:p>
        <a:p>
          <a:endParaRPr lang="en-US" sz="1050" b="0" baseline="0">
            <a:solidFill>
              <a:schemeClr val="accent6"/>
            </a:solidFill>
            <a:effectLst/>
            <a:latin typeface="Arial" panose="020B0604020202020204" pitchFamily="34" charset="0"/>
            <a:ea typeface="+mn-ea"/>
            <a:cs typeface="Arial" panose="020B0604020202020204" pitchFamily="34" charset="0"/>
          </a:endParaRPr>
        </a:p>
        <a:p>
          <a:r>
            <a:rPr lang="en-US" sz="1050" b="0" baseline="0">
              <a:solidFill>
                <a:schemeClr val="accent6"/>
              </a:solidFill>
              <a:effectLst/>
              <a:latin typeface="Arial" panose="020B0604020202020204" pitchFamily="34" charset="0"/>
              <a:ea typeface="+mn-ea"/>
              <a:cs typeface="Arial" panose="020B0604020202020204" pitchFamily="34" charset="0"/>
            </a:rPr>
            <a:t>Paste the output row from row no. 5 onwards from each insurer by selecting "</a:t>
          </a:r>
          <a:r>
            <a:rPr lang="en-US" sz="1050" b="1" u="sng" baseline="0">
              <a:solidFill>
                <a:schemeClr val="accent6"/>
              </a:solidFill>
              <a:effectLst/>
              <a:latin typeface="Arial" panose="020B0604020202020204" pitchFamily="34" charset="0"/>
              <a:ea typeface="+mn-ea"/>
              <a:cs typeface="Arial" panose="020B0604020202020204" pitchFamily="34" charset="0"/>
            </a:rPr>
            <a:t>Paste special as Values &amp; Number Formatting</a:t>
          </a:r>
          <a:r>
            <a:rPr lang="en-US" sz="1050" b="0" baseline="0">
              <a:solidFill>
                <a:schemeClr val="accent6"/>
              </a:solidFill>
              <a:effectLst/>
              <a:latin typeface="Arial" panose="020B0604020202020204" pitchFamily="34" charset="0"/>
              <a:ea typeface="+mn-ea"/>
              <a:cs typeface="Arial" panose="020B0604020202020204" pitchFamily="34" charset="0"/>
            </a:rPr>
            <a:t>".  Do NOT to make any manual edits in this sheet.</a:t>
          </a:r>
        </a:p>
        <a:p>
          <a:pPr algn="l"/>
          <a:endParaRPr lang="en-US" sz="1050" b="0">
            <a:solidFill>
              <a:schemeClr val="accent6"/>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1685925</xdr:colOff>
      <xdr:row>0</xdr:row>
      <xdr:rowOff>133350</xdr:rowOff>
    </xdr:from>
    <xdr:to>
      <xdr:col>0</xdr:col>
      <xdr:colOff>2802505</xdr:colOff>
      <xdr:row>1</xdr:row>
      <xdr:rowOff>465702</xdr:rowOff>
    </xdr:to>
    <xdr:pic>
      <xdr:nvPicPr>
        <xdr:cNvPr id="2" name="Picture 1" descr="Access to Insurance Initiative (A2ii) | LinkedIn">
          <a:extLst>
            <a:ext uri="{FF2B5EF4-FFF2-40B4-BE49-F238E27FC236}">
              <a16:creationId xmlns:a16="http://schemas.microsoft.com/office/drawing/2014/main" id="{748F0DBB-CD1D-42EA-96B0-81F856894C7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72" b="28215"/>
        <a:stretch/>
      </xdr:blipFill>
      <xdr:spPr bwMode="auto">
        <a:xfrm>
          <a:off x="1685925" y="133350"/>
          <a:ext cx="1116580" cy="494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47624</xdr:colOff>
      <xdr:row>7</xdr:row>
      <xdr:rowOff>19049</xdr:rowOff>
    </xdr:from>
    <xdr:to>
      <xdr:col>11</xdr:col>
      <xdr:colOff>104775</xdr:colOff>
      <xdr:row>19</xdr:row>
      <xdr:rowOff>140969</xdr:rowOff>
    </xdr:to>
    <xdr:graphicFrame macro="">
      <xdr:nvGraphicFramePr>
        <xdr:cNvPr id="3" name="Chart 2">
          <a:extLst>
            <a:ext uri="{FF2B5EF4-FFF2-40B4-BE49-F238E27FC236}">
              <a16:creationId xmlns:a16="http://schemas.microsoft.com/office/drawing/2014/main" id="{D915A9F1-B639-E295-775C-3CEB853EA0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47623</xdr:colOff>
      <xdr:row>20</xdr:row>
      <xdr:rowOff>152401</xdr:rowOff>
    </xdr:from>
    <xdr:to>
      <xdr:col>11</xdr:col>
      <xdr:colOff>114299</xdr:colOff>
      <xdr:row>33</xdr:row>
      <xdr:rowOff>140971</xdr:rowOff>
    </xdr:to>
    <xdr:graphicFrame macro="">
      <xdr:nvGraphicFramePr>
        <xdr:cNvPr id="4" name="Chart 3">
          <a:extLst>
            <a:ext uri="{FF2B5EF4-FFF2-40B4-BE49-F238E27FC236}">
              <a16:creationId xmlns:a16="http://schemas.microsoft.com/office/drawing/2014/main" id="{C25EA68E-BA4B-4097-BBF1-BA5F80A07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47624</xdr:colOff>
      <xdr:row>35</xdr:row>
      <xdr:rowOff>171450</xdr:rowOff>
    </xdr:from>
    <xdr:to>
      <xdr:col>10</xdr:col>
      <xdr:colOff>504824</xdr:colOff>
      <xdr:row>46</xdr:row>
      <xdr:rowOff>64770</xdr:rowOff>
    </xdr:to>
    <xdr:graphicFrame macro="">
      <xdr:nvGraphicFramePr>
        <xdr:cNvPr id="5" name="Chart 4">
          <a:extLst>
            <a:ext uri="{FF2B5EF4-FFF2-40B4-BE49-F238E27FC236}">
              <a16:creationId xmlns:a16="http://schemas.microsoft.com/office/drawing/2014/main" id="{7D146E3F-8863-45FF-BFAF-D5FE3D83A7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47624</xdr:colOff>
      <xdr:row>49</xdr:row>
      <xdr:rowOff>38100</xdr:rowOff>
    </xdr:from>
    <xdr:to>
      <xdr:col>10</xdr:col>
      <xdr:colOff>428624</xdr:colOff>
      <xdr:row>59</xdr:row>
      <xdr:rowOff>26670</xdr:rowOff>
    </xdr:to>
    <xdr:graphicFrame macro="">
      <xdr:nvGraphicFramePr>
        <xdr:cNvPr id="6" name="Chart 5">
          <a:extLst>
            <a:ext uri="{FF2B5EF4-FFF2-40B4-BE49-F238E27FC236}">
              <a16:creationId xmlns:a16="http://schemas.microsoft.com/office/drawing/2014/main" id="{FB8F497A-A4FB-4D17-8567-4A7DDDB4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250644</xdr:colOff>
      <xdr:row>38</xdr:row>
      <xdr:rowOff>39206</xdr:rowOff>
    </xdr:from>
    <xdr:ext cx="355185" cy="380008"/>
    <xdr:pic>
      <xdr:nvPicPr>
        <xdr:cNvPr id="25" name="Graphic 24" descr="Group of women with solid fill">
          <a:extLst>
            <a:ext uri="{FF2B5EF4-FFF2-40B4-BE49-F238E27FC236}">
              <a16:creationId xmlns:a16="http://schemas.microsoft.com/office/drawing/2014/main" id="{F9398E5D-8B45-4A7D-9ACF-EA42D2EC8B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13221806"/>
          <a:ext cx="355185" cy="380008"/>
        </a:xfrm>
        <a:prstGeom prst="rect">
          <a:avLst/>
        </a:prstGeom>
      </xdr:spPr>
    </xdr:pic>
    <xdr:clientData/>
  </xdr:oneCellAnchor>
  <xdr:oneCellAnchor>
    <xdr:from>
      <xdr:col>0</xdr:col>
      <xdr:colOff>632885</xdr:colOff>
      <xdr:row>38</xdr:row>
      <xdr:rowOff>41122</xdr:rowOff>
    </xdr:from>
    <xdr:ext cx="344049" cy="370931"/>
    <xdr:pic>
      <xdr:nvPicPr>
        <xdr:cNvPr id="26" name="Graphic 25" descr="Group of men with solid fill">
          <a:extLst>
            <a:ext uri="{FF2B5EF4-FFF2-40B4-BE49-F238E27FC236}">
              <a16:creationId xmlns:a16="http://schemas.microsoft.com/office/drawing/2014/main" id="{A5EF6415-A94C-4631-9BBF-B58939ADAA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13223722"/>
          <a:ext cx="344049" cy="370931"/>
        </a:xfrm>
        <a:prstGeom prst="rect">
          <a:avLst/>
        </a:prstGeom>
      </xdr:spPr>
    </xdr:pic>
    <xdr:clientData/>
  </xdr:oneCellAnchor>
  <xdr:oneCellAnchor>
    <xdr:from>
      <xdr:col>0</xdr:col>
      <xdr:colOff>450152</xdr:colOff>
      <xdr:row>40</xdr:row>
      <xdr:rowOff>33183</xdr:rowOff>
    </xdr:from>
    <xdr:ext cx="251298" cy="246847"/>
    <xdr:pic>
      <xdr:nvPicPr>
        <xdr:cNvPr id="27" name="Graphic 26" descr="Money with solid fill">
          <a:extLst>
            <a:ext uri="{FF2B5EF4-FFF2-40B4-BE49-F238E27FC236}">
              <a16:creationId xmlns:a16="http://schemas.microsoft.com/office/drawing/2014/main" id="{46A0F7AC-BF61-4689-8DB1-AACE9105F4F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13806333"/>
          <a:ext cx="251298" cy="246847"/>
        </a:xfrm>
        <a:prstGeom prst="rect">
          <a:avLst/>
        </a:prstGeom>
      </xdr:spPr>
    </xdr:pic>
    <xdr:clientData/>
  </xdr:oneCellAnchor>
  <xdr:oneCellAnchor>
    <xdr:from>
      <xdr:col>0</xdr:col>
      <xdr:colOff>714814</xdr:colOff>
      <xdr:row>40</xdr:row>
      <xdr:rowOff>132522</xdr:rowOff>
    </xdr:from>
    <xdr:ext cx="162641" cy="150865"/>
    <xdr:pic>
      <xdr:nvPicPr>
        <xdr:cNvPr id="28" name="Graphic 27" descr="Coins with solid fill">
          <a:extLst>
            <a:ext uri="{FF2B5EF4-FFF2-40B4-BE49-F238E27FC236}">
              <a16:creationId xmlns:a16="http://schemas.microsoft.com/office/drawing/2014/main" id="{0D3F389A-6439-4A9B-A6E8-FD5022AE7EC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13905672"/>
          <a:ext cx="162641" cy="150865"/>
        </a:xfrm>
        <a:prstGeom prst="rect">
          <a:avLst/>
        </a:prstGeom>
      </xdr:spPr>
    </xdr:pic>
    <xdr:clientData/>
  </xdr:oneCellAnchor>
  <xdr:oneCellAnchor>
    <xdr:from>
      <xdr:col>0</xdr:col>
      <xdr:colOff>402174</xdr:colOff>
      <xdr:row>45</xdr:row>
      <xdr:rowOff>245631</xdr:rowOff>
    </xdr:from>
    <xdr:ext cx="330728" cy="334374"/>
    <xdr:pic>
      <xdr:nvPicPr>
        <xdr:cNvPr id="29" name="Graphic 28" descr="Inbox Check with solid fill">
          <a:extLst>
            <a:ext uri="{FF2B5EF4-FFF2-40B4-BE49-F238E27FC236}">
              <a16:creationId xmlns:a16="http://schemas.microsoft.com/office/drawing/2014/main" id="{D8470966-6215-48FF-9B44-D0AA02A9DA9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15547544"/>
          <a:ext cx="330728" cy="334374"/>
        </a:xfrm>
        <a:prstGeom prst="rect">
          <a:avLst/>
        </a:prstGeom>
      </xdr:spPr>
    </xdr:pic>
    <xdr:clientData/>
  </xdr:oneCellAnchor>
  <xdr:oneCellAnchor>
    <xdr:from>
      <xdr:col>0</xdr:col>
      <xdr:colOff>365595</xdr:colOff>
      <xdr:row>48</xdr:row>
      <xdr:rowOff>26725</xdr:rowOff>
    </xdr:from>
    <xdr:ext cx="278034" cy="268974"/>
    <xdr:pic>
      <xdr:nvPicPr>
        <xdr:cNvPr id="30" name="Graphic 29" descr="Money with solid fill">
          <a:extLst>
            <a:ext uri="{FF2B5EF4-FFF2-40B4-BE49-F238E27FC236}">
              <a16:creationId xmlns:a16="http://schemas.microsoft.com/office/drawing/2014/main" id="{6BA9927D-828A-4388-89E2-F4C244ACF42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16200175"/>
          <a:ext cx="278034" cy="268974"/>
        </a:xfrm>
        <a:prstGeom prst="rect">
          <a:avLst/>
        </a:prstGeom>
      </xdr:spPr>
    </xdr:pic>
    <xdr:clientData/>
  </xdr:oneCellAnchor>
  <xdr:oneCellAnchor>
    <xdr:from>
      <xdr:col>0</xdr:col>
      <xdr:colOff>681405</xdr:colOff>
      <xdr:row>48</xdr:row>
      <xdr:rowOff>92765</xdr:rowOff>
    </xdr:from>
    <xdr:ext cx="150888" cy="152371"/>
    <xdr:pic>
      <xdr:nvPicPr>
        <xdr:cNvPr id="31" name="Graphic 30" descr="Coins with solid fill">
          <a:extLst>
            <a:ext uri="{FF2B5EF4-FFF2-40B4-BE49-F238E27FC236}">
              <a16:creationId xmlns:a16="http://schemas.microsoft.com/office/drawing/2014/main" id="{A8CC7179-A985-4DFE-81C5-81E33809660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16266215"/>
          <a:ext cx="150888" cy="152371"/>
        </a:xfrm>
        <a:prstGeom prst="rect">
          <a:avLst/>
        </a:prstGeom>
      </xdr:spPr>
    </xdr:pic>
    <xdr:clientData/>
  </xdr:oneCellAnchor>
  <xdr:oneCellAnchor>
    <xdr:from>
      <xdr:col>0</xdr:col>
      <xdr:colOff>419981</xdr:colOff>
      <xdr:row>49</xdr:row>
      <xdr:rowOff>292015</xdr:rowOff>
    </xdr:from>
    <xdr:ext cx="322657" cy="331523"/>
    <xdr:pic>
      <xdr:nvPicPr>
        <xdr:cNvPr id="32" name="Graphic 31" descr="Inbox Cross with solid fill">
          <a:extLst>
            <a:ext uri="{FF2B5EF4-FFF2-40B4-BE49-F238E27FC236}">
              <a16:creationId xmlns:a16="http://schemas.microsoft.com/office/drawing/2014/main" id="{AE1A6BDA-0E00-483D-A1C4-134B1606EBF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16775028"/>
          <a:ext cx="322657" cy="331523"/>
        </a:xfrm>
        <a:prstGeom prst="rect">
          <a:avLst/>
        </a:prstGeom>
      </xdr:spPr>
    </xdr:pic>
    <xdr:clientData/>
  </xdr:oneCellAnchor>
  <xdr:oneCellAnchor>
    <xdr:from>
      <xdr:col>0</xdr:col>
      <xdr:colOff>445915</xdr:colOff>
      <xdr:row>43</xdr:row>
      <xdr:rowOff>288020</xdr:rowOff>
    </xdr:from>
    <xdr:ext cx="334566" cy="351756"/>
    <xdr:pic>
      <xdr:nvPicPr>
        <xdr:cNvPr id="33" name="Graphic 32" descr="Inbox with solid fill">
          <a:extLst>
            <a:ext uri="{FF2B5EF4-FFF2-40B4-BE49-F238E27FC236}">
              <a16:creationId xmlns:a16="http://schemas.microsoft.com/office/drawing/2014/main" id="{D081067A-88B6-4C02-99AE-8BC81D3779E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14966046"/>
          <a:ext cx="334566" cy="351756"/>
        </a:xfrm>
        <a:prstGeom prst="rect">
          <a:avLst/>
        </a:prstGeom>
      </xdr:spPr>
    </xdr:pic>
    <xdr:clientData/>
  </xdr:oneCellAnchor>
  <xdr:oneCellAnchor>
    <xdr:from>
      <xdr:col>0</xdr:col>
      <xdr:colOff>255105</xdr:colOff>
      <xdr:row>41</xdr:row>
      <xdr:rowOff>258312</xdr:rowOff>
    </xdr:from>
    <xdr:ext cx="315004" cy="324779"/>
    <xdr:pic>
      <xdr:nvPicPr>
        <xdr:cNvPr id="34" name="Graphic 33" descr="Woman with solid fill">
          <a:extLst>
            <a:ext uri="{FF2B5EF4-FFF2-40B4-BE49-F238E27FC236}">
              <a16:creationId xmlns:a16="http://schemas.microsoft.com/office/drawing/2014/main" id="{E71967A8-28C4-49A9-BAD0-2149D0A26A1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14374363"/>
          <a:ext cx="315004" cy="324779"/>
        </a:xfrm>
        <a:prstGeom prst="rect">
          <a:avLst/>
        </a:prstGeom>
      </xdr:spPr>
    </xdr:pic>
    <xdr:clientData/>
  </xdr:oneCellAnchor>
  <xdr:oneCellAnchor>
    <xdr:from>
      <xdr:col>0</xdr:col>
      <xdr:colOff>426535</xdr:colOff>
      <xdr:row>41</xdr:row>
      <xdr:rowOff>264215</xdr:rowOff>
    </xdr:from>
    <xdr:ext cx="306972" cy="319996"/>
    <xdr:pic>
      <xdr:nvPicPr>
        <xdr:cNvPr id="35" name="Graphic 34" descr="Man with solid fill">
          <a:extLst>
            <a:ext uri="{FF2B5EF4-FFF2-40B4-BE49-F238E27FC236}">
              <a16:creationId xmlns:a16="http://schemas.microsoft.com/office/drawing/2014/main" id="{AD73F707-6B5A-490A-971F-D8C155F0527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14375503"/>
          <a:ext cx="306972" cy="319996"/>
        </a:xfrm>
        <a:prstGeom prst="rect">
          <a:avLst/>
        </a:prstGeom>
      </xdr:spPr>
    </xdr:pic>
    <xdr:clientData/>
  </xdr:oneCellAnchor>
  <xdr:twoCellAnchor>
    <xdr:from>
      <xdr:col>0</xdr:col>
      <xdr:colOff>665275</xdr:colOff>
      <xdr:row>42</xdr:row>
      <xdr:rowOff>49696</xdr:rowOff>
    </xdr:from>
    <xdr:to>
      <xdr:col>1</xdr:col>
      <xdr:colOff>1035</xdr:colOff>
      <xdr:row>43</xdr:row>
      <xdr:rowOff>67503</xdr:rowOff>
    </xdr:to>
    <xdr:grpSp>
      <xdr:nvGrpSpPr>
        <xdr:cNvPr id="36" name="Group 35">
          <a:extLst>
            <a:ext uri="{FF2B5EF4-FFF2-40B4-BE49-F238E27FC236}">
              <a16:creationId xmlns:a16="http://schemas.microsoft.com/office/drawing/2014/main" id="{2A5A3072-155A-4A9A-B205-457EFFBD1D75}"/>
            </a:ext>
          </a:extLst>
        </xdr:cNvPr>
        <xdr:cNvGrpSpPr/>
      </xdr:nvGrpSpPr>
      <xdr:grpSpPr>
        <a:xfrm>
          <a:off x="665275" y="13857136"/>
          <a:ext cx="440660" cy="353087"/>
          <a:chOff x="478110" y="1354016"/>
          <a:chExt cx="911075" cy="906447"/>
        </a:xfrm>
      </xdr:grpSpPr>
      <xdr:grpSp>
        <xdr:nvGrpSpPr>
          <xdr:cNvPr id="37" name="Group 36">
            <a:extLst>
              <a:ext uri="{FF2B5EF4-FFF2-40B4-BE49-F238E27FC236}">
                <a16:creationId xmlns:a16="http://schemas.microsoft.com/office/drawing/2014/main" id="{85EABEB7-A08E-7F72-89EB-7FCE5D728792}"/>
              </a:ext>
            </a:extLst>
          </xdr:cNvPr>
          <xdr:cNvGrpSpPr/>
        </xdr:nvGrpSpPr>
        <xdr:grpSpPr>
          <a:xfrm>
            <a:off x="478110" y="1362808"/>
            <a:ext cx="531540" cy="896923"/>
            <a:chOff x="480433" y="1361378"/>
            <a:chExt cx="531540" cy="892098"/>
          </a:xfrm>
        </xdr:grpSpPr>
        <xdr:pic>
          <xdr:nvPicPr>
            <xdr:cNvPr id="41" name="Graphic 40" descr="Children with solid fill">
              <a:extLst>
                <a:ext uri="{FF2B5EF4-FFF2-40B4-BE49-F238E27FC236}">
                  <a16:creationId xmlns:a16="http://schemas.microsoft.com/office/drawing/2014/main" id="{C941FE42-0A8F-617E-CEAA-0193BBB5877D}"/>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42" name="Graphic 41" descr="Children with solid fill">
              <a:extLst>
                <a:ext uri="{FF2B5EF4-FFF2-40B4-BE49-F238E27FC236}">
                  <a16:creationId xmlns:a16="http://schemas.microsoft.com/office/drawing/2014/main" id="{5C1E59B5-93D0-52DB-F9CF-3BDE5BE4A55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38" name="Group 37">
            <a:extLst>
              <a:ext uri="{FF2B5EF4-FFF2-40B4-BE49-F238E27FC236}">
                <a16:creationId xmlns:a16="http://schemas.microsoft.com/office/drawing/2014/main" id="{62E68302-1328-FA2F-1386-F965B6A46875}"/>
              </a:ext>
            </a:extLst>
          </xdr:cNvPr>
          <xdr:cNvGrpSpPr/>
        </xdr:nvGrpSpPr>
        <xdr:grpSpPr>
          <a:xfrm>
            <a:off x="857645" y="1354016"/>
            <a:ext cx="531540" cy="906447"/>
            <a:chOff x="480433" y="1361378"/>
            <a:chExt cx="531540" cy="892098"/>
          </a:xfrm>
        </xdr:grpSpPr>
        <xdr:pic>
          <xdr:nvPicPr>
            <xdr:cNvPr id="39" name="Graphic 38" descr="Children with solid fill">
              <a:extLst>
                <a:ext uri="{FF2B5EF4-FFF2-40B4-BE49-F238E27FC236}">
                  <a16:creationId xmlns:a16="http://schemas.microsoft.com/office/drawing/2014/main" id="{A1FC2022-ED4A-D9EA-2898-588D96F93A77}"/>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40" name="Graphic 39" descr="Children with solid fill">
              <a:extLst>
                <a:ext uri="{FF2B5EF4-FFF2-40B4-BE49-F238E27FC236}">
                  <a16:creationId xmlns:a16="http://schemas.microsoft.com/office/drawing/2014/main" id="{901FA8C2-D13F-A9DA-C61E-5E8B03D5FBE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250644</xdr:colOff>
      <xdr:row>55</xdr:row>
      <xdr:rowOff>39206</xdr:rowOff>
    </xdr:from>
    <xdr:ext cx="355185" cy="380008"/>
    <xdr:pic>
      <xdr:nvPicPr>
        <xdr:cNvPr id="49" name="Graphic 48" descr="Group of women with solid fill">
          <a:extLst>
            <a:ext uri="{FF2B5EF4-FFF2-40B4-BE49-F238E27FC236}">
              <a16:creationId xmlns:a16="http://schemas.microsoft.com/office/drawing/2014/main" id="{66CEE388-F86E-4BB9-9A43-A286927B23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19093969"/>
          <a:ext cx="355185" cy="380008"/>
        </a:xfrm>
        <a:prstGeom prst="rect">
          <a:avLst/>
        </a:prstGeom>
      </xdr:spPr>
    </xdr:pic>
    <xdr:clientData/>
  </xdr:oneCellAnchor>
  <xdr:oneCellAnchor>
    <xdr:from>
      <xdr:col>0</xdr:col>
      <xdr:colOff>632885</xdr:colOff>
      <xdr:row>55</xdr:row>
      <xdr:rowOff>41122</xdr:rowOff>
    </xdr:from>
    <xdr:ext cx="344049" cy="370931"/>
    <xdr:pic>
      <xdr:nvPicPr>
        <xdr:cNvPr id="50" name="Graphic 49" descr="Group of men with solid fill">
          <a:extLst>
            <a:ext uri="{FF2B5EF4-FFF2-40B4-BE49-F238E27FC236}">
              <a16:creationId xmlns:a16="http://schemas.microsoft.com/office/drawing/2014/main" id="{2038A806-DEAC-40B7-81C7-BB35F2B8C2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19095885"/>
          <a:ext cx="344049" cy="370931"/>
        </a:xfrm>
        <a:prstGeom prst="rect">
          <a:avLst/>
        </a:prstGeom>
      </xdr:spPr>
    </xdr:pic>
    <xdr:clientData/>
  </xdr:oneCellAnchor>
  <xdr:oneCellAnchor>
    <xdr:from>
      <xdr:col>0</xdr:col>
      <xdr:colOff>450152</xdr:colOff>
      <xdr:row>57</xdr:row>
      <xdr:rowOff>33183</xdr:rowOff>
    </xdr:from>
    <xdr:ext cx="251298" cy="246847"/>
    <xdr:pic>
      <xdr:nvPicPr>
        <xdr:cNvPr id="51" name="Graphic 50" descr="Money with solid fill">
          <a:extLst>
            <a:ext uri="{FF2B5EF4-FFF2-40B4-BE49-F238E27FC236}">
              <a16:creationId xmlns:a16="http://schemas.microsoft.com/office/drawing/2014/main" id="{93B3F496-2951-4F60-B887-1049909F705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19678496"/>
          <a:ext cx="251298" cy="246847"/>
        </a:xfrm>
        <a:prstGeom prst="rect">
          <a:avLst/>
        </a:prstGeom>
      </xdr:spPr>
    </xdr:pic>
    <xdr:clientData/>
  </xdr:oneCellAnchor>
  <xdr:oneCellAnchor>
    <xdr:from>
      <xdr:col>0</xdr:col>
      <xdr:colOff>714814</xdr:colOff>
      <xdr:row>57</xdr:row>
      <xdr:rowOff>132522</xdr:rowOff>
    </xdr:from>
    <xdr:ext cx="162641" cy="150865"/>
    <xdr:pic>
      <xdr:nvPicPr>
        <xdr:cNvPr id="52" name="Graphic 51" descr="Coins with solid fill">
          <a:extLst>
            <a:ext uri="{FF2B5EF4-FFF2-40B4-BE49-F238E27FC236}">
              <a16:creationId xmlns:a16="http://schemas.microsoft.com/office/drawing/2014/main" id="{ABD9CF03-052B-45BF-A605-A2A51569C9D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19777835"/>
          <a:ext cx="162641" cy="150865"/>
        </a:xfrm>
        <a:prstGeom prst="rect">
          <a:avLst/>
        </a:prstGeom>
      </xdr:spPr>
    </xdr:pic>
    <xdr:clientData/>
  </xdr:oneCellAnchor>
  <xdr:oneCellAnchor>
    <xdr:from>
      <xdr:col>0</xdr:col>
      <xdr:colOff>402174</xdr:colOff>
      <xdr:row>62</xdr:row>
      <xdr:rowOff>245631</xdr:rowOff>
    </xdr:from>
    <xdr:ext cx="330728" cy="334374"/>
    <xdr:pic>
      <xdr:nvPicPr>
        <xdr:cNvPr id="53" name="Graphic 52" descr="Inbox Check with solid fill">
          <a:extLst>
            <a:ext uri="{FF2B5EF4-FFF2-40B4-BE49-F238E27FC236}">
              <a16:creationId xmlns:a16="http://schemas.microsoft.com/office/drawing/2014/main" id="{3AA6698D-96C5-41A8-B6CA-C4EA56275BF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21419706"/>
          <a:ext cx="330728" cy="334374"/>
        </a:xfrm>
        <a:prstGeom prst="rect">
          <a:avLst/>
        </a:prstGeom>
      </xdr:spPr>
    </xdr:pic>
    <xdr:clientData/>
  </xdr:oneCellAnchor>
  <xdr:oneCellAnchor>
    <xdr:from>
      <xdr:col>0</xdr:col>
      <xdr:colOff>365595</xdr:colOff>
      <xdr:row>65</xdr:row>
      <xdr:rowOff>26725</xdr:rowOff>
    </xdr:from>
    <xdr:ext cx="278034" cy="268974"/>
    <xdr:pic>
      <xdr:nvPicPr>
        <xdr:cNvPr id="54" name="Graphic 53" descr="Money with solid fill">
          <a:extLst>
            <a:ext uri="{FF2B5EF4-FFF2-40B4-BE49-F238E27FC236}">
              <a16:creationId xmlns:a16="http://schemas.microsoft.com/office/drawing/2014/main" id="{70D0D770-8BD0-4E65-B1F7-BCFA93ADDEE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22072338"/>
          <a:ext cx="278034" cy="268974"/>
        </a:xfrm>
        <a:prstGeom prst="rect">
          <a:avLst/>
        </a:prstGeom>
      </xdr:spPr>
    </xdr:pic>
    <xdr:clientData/>
  </xdr:oneCellAnchor>
  <xdr:oneCellAnchor>
    <xdr:from>
      <xdr:col>0</xdr:col>
      <xdr:colOff>681405</xdr:colOff>
      <xdr:row>65</xdr:row>
      <xdr:rowOff>92765</xdr:rowOff>
    </xdr:from>
    <xdr:ext cx="150888" cy="152371"/>
    <xdr:pic>
      <xdr:nvPicPr>
        <xdr:cNvPr id="55" name="Graphic 54" descr="Coins with solid fill">
          <a:extLst>
            <a:ext uri="{FF2B5EF4-FFF2-40B4-BE49-F238E27FC236}">
              <a16:creationId xmlns:a16="http://schemas.microsoft.com/office/drawing/2014/main" id="{B64315B5-3CCD-48E5-BC76-22B17CE358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22138378"/>
          <a:ext cx="150888" cy="152371"/>
        </a:xfrm>
        <a:prstGeom prst="rect">
          <a:avLst/>
        </a:prstGeom>
      </xdr:spPr>
    </xdr:pic>
    <xdr:clientData/>
  </xdr:oneCellAnchor>
  <xdr:oneCellAnchor>
    <xdr:from>
      <xdr:col>0</xdr:col>
      <xdr:colOff>419981</xdr:colOff>
      <xdr:row>66</xdr:row>
      <xdr:rowOff>292015</xdr:rowOff>
    </xdr:from>
    <xdr:ext cx="322657" cy="331523"/>
    <xdr:pic>
      <xdr:nvPicPr>
        <xdr:cNvPr id="56" name="Graphic 55" descr="Inbox Cross with solid fill">
          <a:extLst>
            <a:ext uri="{FF2B5EF4-FFF2-40B4-BE49-F238E27FC236}">
              <a16:creationId xmlns:a16="http://schemas.microsoft.com/office/drawing/2014/main" id="{E9398F2C-790B-4A92-B0D6-B807EB26BF2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22647190"/>
          <a:ext cx="322657" cy="331523"/>
        </a:xfrm>
        <a:prstGeom prst="rect">
          <a:avLst/>
        </a:prstGeom>
      </xdr:spPr>
    </xdr:pic>
    <xdr:clientData/>
  </xdr:oneCellAnchor>
  <xdr:oneCellAnchor>
    <xdr:from>
      <xdr:col>0</xdr:col>
      <xdr:colOff>445915</xdr:colOff>
      <xdr:row>60</xdr:row>
      <xdr:rowOff>288020</xdr:rowOff>
    </xdr:from>
    <xdr:ext cx="334566" cy="351756"/>
    <xdr:pic>
      <xdr:nvPicPr>
        <xdr:cNvPr id="57" name="Graphic 56" descr="Inbox with solid fill">
          <a:extLst>
            <a:ext uri="{FF2B5EF4-FFF2-40B4-BE49-F238E27FC236}">
              <a16:creationId xmlns:a16="http://schemas.microsoft.com/office/drawing/2014/main" id="{E878900D-B620-4852-9BF9-953D21B1B87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20838208"/>
          <a:ext cx="334566" cy="351756"/>
        </a:xfrm>
        <a:prstGeom prst="rect">
          <a:avLst/>
        </a:prstGeom>
      </xdr:spPr>
    </xdr:pic>
    <xdr:clientData/>
  </xdr:oneCellAnchor>
  <xdr:oneCellAnchor>
    <xdr:from>
      <xdr:col>0</xdr:col>
      <xdr:colOff>255105</xdr:colOff>
      <xdr:row>58</xdr:row>
      <xdr:rowOff>258312</xdr:rowOff>
    </xdr:from>
    <xdr:ext cx="315004" cy="324779"/>
    <xdr:pic>
      <xdr:nvPicPr>
        <xdr:cNvPr id="58" name="Graphic 57" descr="Woman with solid fill">
          <a:extLst>
            <a:ext uri="{FF2B5EF4-FFF2-40B4-BE49-F238E27FC236}">
              <a16:creationId xmlns:a16="http://schemas.microsoft.com/office/drawing/2014/main" id="{80AB7C78-65AA-4667-BAED-EFF040F5C504}"/>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20246525"/>
          <a:ext cx="315004" cy="324779"/>
        </a:xfrm>
        <a:prstGeom prst="rect">
          <a:avLst/>
        </a:prstGeom>
      </xdr:spPr>
    </xdr:pic>
    <xdr:clientData/>
  </xdr:oneCellAnchor>
  <xdr:oneCellAnchor>
    <xdr:from>
      <xdr:col>0</xdr:col>
      <xdr:colOff>426535</xdr:colOff>
      <xdr:row>58</xdr:row>
      <xdr:rowOff>264215</xdr:rowOff>
    </xdr:from>
    <xdr:ext cx="306972" cy="319996"/>
    <xdr:pic>
      <xdr:nvPicPr>
        <xdr:cNvPr id="59" name="Graphic 58" descr="Man with solid fill">
          <a:extLst>
            <a:ext uri="{FF2B5EF4-FFF2-40B4-BE49-F238E27FC236}">
              <a16:creationId xmlns:a16="http://schemas.microsoft.com/office/drawing/2014/main" id="{1D2FB481-0DD5-4955-816E-496508A1C0D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20247665"/>
          <a:ext cx="306972" cy="319996"/>
        </a:xfrm>
        <a:prstGeom prst="rect">
          <a:avLst/>
        </a:prstGeom>
      </xdr:spPr>
    </xdr:pic>
    <xdr:clientData/>
  </xdr:oneCellAnchor>
  <xdr:twoCellAnchor>
    <xdr:from>
      <xdr:col>0</xdr:col>
      <xdr:colOff>665275</xdr:colOff>
      <xdr:row>59</xdr:row>
      <xdr:rowOff>49696</xdr:rowOff>
    </xdr:from>
    <xdr:to>
      <xdr:col>1</xdr:col>
      <xdr:colOff>1035</xdr:colOff>
      <xdr:row>60</xdr:row>
      <xdr:rowOff>67503</xdr:rowOff>
    </xdr:to>
    <xdr:grpSp>
      <xdr:nvGrpSpPr>
        <xdr:cNvPr id="60" name="Group 59">
          <a:extLst>
            <a:ext uri="{FF2B5EF4-FFF2-40B4-BE49-F238E27FC236}">
              <a16:creationId xmlns:a16="http://schemas.microsoft.com/office/drawing/2014/main" id="{BF49D035-7FDB-4C72-A977-1EBED02900A1}"/>
            </a:ext>
          </a:extLst>
        </xdr:cNvPr>
        <xdr:cNvGrpSpPr/>
      </xdr:nvGrpSpPr>
      <xdr:grpSpPr>
        <a:xfrm>
          <a:off x="665275" y="19876936"/>
          <a:ext cx="440660" cy="353087"/>
          <a:chOff x="478110" y="1354016"/>
          <a:chExt cx="911075" cy="906447"/>
        </a:xfrm>
      </xdr:grpSpPr>
      <xdr:grpSp>
        <xdr:nvGrpSpPr>
          <xdr:cNvPr id="61" name="Group 60">
            <a:extLst>
              <a:ext uri="{FF2B5EF4-FFF2-40B4-BE49-F238E27FC236}">
                <a16:creationId xmlns:a16="http://schemas.microsoft.com/office/drawing/2014/main" id="{DD2436A6-707C-0325-CD18-162B1EAD6C64}"/>
              </a:ext>
            </a:extLst>
          </xdr:cNvPr>
          <xdr:cNvGrpSpPr/>
        </xdr:nvGrpSpPr>
        <xdr:grpSpPr>
          <a:xfrm>
            <a:off x="478110" y="1362808"/>
            <a:ext cx="531540" cy="896923"/>
            <a:chOff x="480433" y="1361378"/>
            <a:chExt cx="531540" cy="892098"/>
          </a:xfrm>
        </xdr:grpSpPr>
        <xdr:pic>
          <xdr:nvPicPr>
            <xdr:cNvPr id="65" name="Graphic 64" descr="Children with solid fill">
              <a:extLst>
                <a:ext uri="{FF2B5EF4-FFF2-40B4-BE49-F238E27FC236}">
                  <a16:creationId xmlns:a16="http://schemas.microsoft.com/office/drawing/2014/main" id="{518E423C-3E1A-2CA9-3B6C-57799F1D4739}"/>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6" name="Graphic 65" descr="Children with solid fill">
              <a:extLst>
                <a:ext uri="{FF2B5EF4-FFF2-40B4-BE49-F238E27FC236}">
                  <a16:creationId xmlns:a16="http://schemas.microsoft.com/office/drawing/2014/main" id="{B8BC72A9-E467-5C00-8403-6F8E4B678326}"/>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62" name="Group 61">
            <a:extLst>
              <a:ext uri="{FF2B5EF4-FFF2-40B4-BE49-F238E27FC236}">
                <a16:creationId xmlns:a16="http://schemas.microsoft.com/office/drawing/2014/main" id="{E41121E4-E2A4-B476-2338-659CBE1A3FC4}"/>
              </a:ext>
            </a:extLst>
          </xdr:cNvPr>
          <xdr:cNvGrpSpPr/>
        </xdr:nvGrpSpPr>
        <xdr:grpSpPr>
          <a:xfrm>
            <a:off x="857645" y="1354016"/>
            <a:ext cx="531540" cy="906447"/>
            <a:chOff x="480433" y="1361378"/>
            <a:chExt cx="531540" cy="892098"/>
          </a:xfrm>
        </xdr:grpSpPr>
        <xdr:pic>
          <xdr:nvPicPr>
            <xdr:cNvPr id="63" name="Graphic 62" descr="Children with solid fill">
              <a:extLst>
                <a:ext uri="{FF2B5EF4-FFF2-40B4-BE49-F238E27FC236}">
                  <a16:creationId xmlns:a16="http://schemas.microsoft.com/office/drawing/2014/main" id="{3DF81B00-2EA6-4757-C8C2-43B9DA50763B}"/>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64" name="Graphic 63" descr="Children with solid fill">
              <a:extLst>
                <a:ext uri="{FF2B5EF4-FFF2-40B4-BE49-F238E27FC236}">
                  <a16:creationId xmlns:a16="http://schemas.microsoft.com/office/drawing/2014/main" id="{78C69192-F4A1-1EF8-34C6-0B5E98217CD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250644</xdr:colOff>
      <xdr:row>72</xdr:row>
      <xdr:rowOff>39206</xdr:rowOff>
    </xdr:from>
    <xdr:ext cx="355185" cy="380008"/>
    <xdr:pic>
      <xdr:nvPicPr>
        <xdr:cNvPr id="73" name="Graphic 72" descr="Group of women with solid fill">
          <a:extLst>
            <a:ext uri="{FF2B5EF4-FFF2-40B4-BE49-F238E27FC236}">
              <a16:creationId xmlns:a16="http://schemas.microsoft.com/office/drawing/2014/main" id="{C03B7530-58ED-43D5-A47B-173A097EBB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644" y="25185206"/>
          <a:ext cx="355185" cy="380008"/>
        </a:xfrm>
        <a:prstGeom prst="rect">
          <a:avLst/>
        </a:prstGeom>
      </xdr:spPr>
    </xdr:pic>
    <xdr:clientData/>
  </xdr:oneCellAnchor>
  <xdr:oneCellAnchor>
    <xdr:from>
      <xdr:col>0</xdr:col>
      <xdr:colOff>632885</xdr:colOff>
      <xdr:row>72</xdr:row>
      <xdr:rowOff>41122</xdr:rowOff>
    </xdr:from>
    <xdr:ext cx="344049" cy="370931"/>
    <xdr:pic>
      <xdr:nvPicPr>
        <xdr:cNvPr id="74" name="Graphic 73" descr="Group of men with solid fill">
          <a:extLst>
            <a:ext uri="{FF2B5EF4-FFF2-40B4-BE49-F238E27FC236}">
              <a16:creationId xmlns:a16="http://schemas.microsoft.com/office/drawing/2014/main" id="{2DF7299A-03B5-4313-B1C6-A02F04CD2D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32885" y="25187122"/>
          <a:ext cx="344049" cy="370931"/>
        </a:xfrm>
        <a:prstGeom prst="rect">
          <a:avLst/>
        </a:prstGeom>
      </xdr:spPr>
    </xdr:pic>
    <xdr:clientData/>
  </xdr:oneCellAnchor>
  <xdr:oneCellAnchor>
    <xdr:from>
      <xdr:col>0</xdr:col>
      <xdr:colOff>450152</xdr:colOff>
      <xdr:row>74</xdr:row>
      <xdr:rowOff>33183</xdr:rowOff>
    </xdr:from>
    <xdr:ext cx="251298" cy="246847"/>
    <xdr:pic>
      <xdr:nvPicPr>
        <xdr:cNvPr id="75" name="Graphic 74" descr="Money with solid fill">
          <a:extLst>
            <a:ext uri="{FF2B5EF4-FFF2-40B4-BE49-F238E27FC236}">
              <a16:creationId xmlns:a16="http://schemas.microsoft.com/office/drawing/2014/main" id="{8BB3985F-6554-4661-92A9-B05313481AB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50152" y="25769733"/>
          <a:ext cx="251298" cy="246847"/>
        </a:xfrm>
        <a:prstGeom prst="rect">
          <a:avLst/>
        </a:prstGeom>
      </xdr:spPr>
    </xdr:pic>
    <xdr:clientData/>
  </xdr:oneCellAnchor>
  <xdr:oneCellAnchor>
    <xdr:from>
      <xdr:col>0</xdr:col>
      <xdr:colOff>714814</xdr:colOff>
      <xdr:row>74</xdr:row>
      <xdr:rowOff>132522</xdr:rowOff>
    </xdr:from>
    <xdr:ext cx="162641" cy="150865"/>
    <xdr:pic>
      <xdr:nvPicPr>
        <xdr:cNvPr id="76" name="Graphic 75" descr="Coins with solid fill">
          <a:extLst>
            <a:ext uri="{FF2B5EF4-FFF2-40B4-BE49-F238E27FC236}">
              <a16:creationId xmlns:a16="http://schemas.microsoft.com/office/drawing/2014/main" id="{E5F721EE-CAEC-42CC-83F7-23D3313FE3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14814" y="25869072"/>
          <a:ext cx="162641" cy="150865"/>
        </a:xfrm>
        <a:prstGeom prst="rect">
          <a:avLst/>
        </a:prstGeom>
      </xdr:spPr>
    </xdr:pic>
    <xdr:clientData/>
  </xdr:oneCellAnchor>
  <xdr:oneCellAnchor>
    <xdr:from>
      <xdr:col>0</xdr:col>
      <xdr:colOff>402174</xdr:colOff>
      <xdr:row>79</xdr:row>
      <xdr:rowOff>245631</xdr:rowOff>
    </xdr:from>
    <xdr:ext cx="330728" cy="334374"/>
    <xdr:pic>
      <xdr:nvPicPr>
        <xdr:cNvPr id="77" name="Graphic 76" descr="Inbox Check with solid fill">
          <a:extLst>
            <a:ext uri="{FF2B5EF4-FFF2-40B4-BE49-F238E27FC236}">
              <a16:creationId xmlns:a16="http://schemas.microsoft.com/office/drawing/2014/main" id="{D74BA34E-EAA7-480D-A92C-197D812A892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402174" y="27510944"/>
          <a:ext cx="330728" cy="334374"/>
        </a:xfrm>
        <a:prstGeom prst="rect">
          <a:avLst/>
        </a:prstGeom>
      </xdr:spPr>
    </xdr:pic>
    <xdr:clientData/>
  </xdr:oneCellAnchor>
  <xdr:oneCellAnchor>
    <xdr:from>
      <xdr:col>0</xdr:col>
      <xdr:colOff>365595</xdr:colOff>
      <xdr:row>82</xdr:row>
      <xdr:rowOff>26725</xdr:rowOff>
    </xdr:from>
    <xdr:ext cx="278034" cy="268974"/>
    <xdr:pic>
      <xdr:nvPicPr>
        <xdr:cNvPr id="78" name="Graphic 77" descr="Money with solid fill">
          <a:extLst>
            <a:ext uri="{FF2B5EF4-FFF2-40B4-BE49-F238E27FC236}">
              <a16:creationId xmlns:a16="http://schemas.microsoft.com/office/drawing/2014/main" id="{7200B0BA-9471-4CC6-82B4-44ABE1BA69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5595" y="28163575"/>
          <a:ext cx="278034" cy="268974"/>
        </a:xfrm>
        <a:prstGeom prst="rect">
          <a:avLst/>
        </a:prstGeom>
      </xdr:spPr>
    </xdr:pic>
    <xdr:clientData/>
  </xdr:oneCellAnchor>
  <xdr:oneCellAnchor>
    <xdr:from>
      <xdr:col>0</xdr:col>
      <xdr:colOff>681405</xdr:colOff>
      <xdr:row>82</xdr:row>
      <xdr:rowOff>92765</xdr:rowOff>
    </xdr:from>
    <xdr:ext cx="150888" cy="152371"/>
    <xdr:pic>
      <xdr:nvPicPr>
        <xdr:cNvPr id="79" name="Graphic 78" descr="Coins with solid fill">
          <a:extLst>
            <a:ext uri="{FF2B5EF4-FFF2-40B4-BE49-F238E27FC236}">
              <a16:creationId xmlns:a16="http://schemas.microsoft.com/office/drawing/2014/main" id="{B222CA9B-811C-489B-9A50-E4CA13AD313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81405" y="28229615"/>
          <a:ext cx="150888" cy="152371"/>
        </a:xfrm>
        <a:prstGeom prst="rect">
          <a:avLst/>
        </a:prstGeom>
      </xdr:spPr>
    </xdr:pic>
    <xdr:clientData/>
  </xdr:oneCellAnchor>
  <xdr:oneCellAnchor>
    <xdr:from>
      <xdr:col>0</xdr:col>
      <xdr:colOff>419981</xdr:colOff>
      <xdr:row>83</xdr:row>
      <xdr:rowOff>292015</xdr:rowOff>
    </xdr:from>
    <xdr:ext cx="322657" cy="331523"/>
    <xdr:pic>
      <xdr:nvPicPr>
        <xdr:cNvPr id="80" name="Graphic 79" descr="Inbox Cross with solid fill">
          <a:extLst>
            <a:ext uri="{FF2B5EF4-FFF2-40B4-BE49-F238E27FC236}">
              <a16:creationId xmlns:a16="http://schemas.microsoft.com/office/drawing/2014/main" id="{79433E49-11D2-416C-A4B9-AE84E66CE72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19981" y="28738428"/>
          <a:ext cx="322657" cy="331523"/>
        </a:xfrm>
        <a:prstGeom prst="rect">
          <a:avLst/>
        </a:prstGeom>
      </xdr:spPr>
    </xdr:pic>
    <xdr:clientData/>
  </xdr:oneCellAnchor>
  <xdr:oneCellAnchor>
    <xdr:from>
      <xdr:col>0</xdr:col>
      <xdr:colOff>445915</xdr:colOff>
      <xdr:row>77</xdr:row>
      <xdr:rowOff>288020</xdr:rowOff>
    </xdr:from>
    <xdr:ext cx="334566" cy="351756"/>
    <xdr:pic>
      <xdr:nvPicPr>
        <xdr:cNvPr id="81" name="Graphic 80" descr="Inbox with solid fill">
          <a:extLst>
            <a:ext uri="{FF2B5EF4-FFF2-40B4-BE49-F238E27FC236}">
              <a16:creationId xmlns:a16="http://schemas.microsoft.com/office/drawing/2014/main" id="{8549E2EF-E413-4C7F-9E49-7D15A94FEE6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45915" y="26929446"/>
          <a:ext cx="334566" cy="351756"/>
        </a:xfrm>
        <a:prstGeom prst="rect">
          <a:avLst/>
        </a:prstGeom>
      </xdr:spPr>
    </xdr:pic>
    <xdr:clientData/>
  </xdr:oneCellAnchor>
  <xdr:oneCellAnchor>
    <xdr:from>
      <xdr:col>0</xdr:col>
      <xdr:colOff>255105</xdr:colOff>
      <xdr:row>75</xdr:row>
      <xdr:rowOff>258312</xdr:rowOff>
    </xdr:from>
    <xdr:ext cx="315004" cy="324779"/>
    <xdr:pic>
      <xdr:nvPicPr>
        <xdr:cNvPr id="82" name="Graphic 81" descr="Woman with solid fill">
          <a:extLst>
            <a:ext uri="{FF2B5EF4-FFF2-40B4-BE49-F238E27FC236}">
              <a16:creationId xmlns:a16="http://schemas.microsoft.com/office/drawing/2014/main" id="{1BA720AA-DAF9-4A78-AECF-C83ADF3BC4A8}"/>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55105" y="26337763"/>
          <a:ext cx="315004" cy="324779"/>
        </a:xfrm>
        <a:prstGeom prst="rect">
          <a:avLst/>
        </a:prstGeom>
      </xdr:spPr>
    </xdr:pic>
    <xdr:clientData/>
  </xdr:oneCellAnchor>
  <xdr:oneCellAnchor>
    <xdr:from>
      <xdr:col>0</xdr:col>
      <xdr:colOff>426535</xdr:colOff>
      <xdr:row>75</xdr:row>
      <xdr:rowOff>264215</xdr:rowOff>
    </xdr:from>
    <xdr:ext cx="306972" cy="319996"/>
    <xdr:pic>
      <xdr:nvPicPr>
        <xdr:cNvPr id="83" name="Graphic 82" descr="Man with solid fill">
          <a:extLst>
            <a:ext uri="{FF2B5EF4-FFF2-40B4-BE49-F238E27FC236}">
              <a16:creationId xmlns:a16="http://schemas.microsoft.com/office/drawing/2014/main" id="{99E33290-EF94-4239-B5F0-629C985382DD}"/>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426535" y="26338903"/>
          <a:ext cx="306972" cy="319996"/>
        </a:xfrm>
        <a:prstGeom prst="rect">
          <a:avLst/>
        </a:prstGeom>
      </xdr:spPr>
    </xdr:pic>
    <xdr:clientData/>
  </xdr:oneCellAnchor>
  <xdr:twoCellAnchor>
    <xdr:from>
      <xdr:col>0</xdr:col>
      <xdr:colOff>665275</xdr:colOff>
      <xdr:row>76</xdr:row>
      <xdr:rowOff>49696</xdr:rowOff>
    </xdr:from>
    <xdr:to>
      <xdr:col>1</xdr:col>
      <xdr:colOff>1035</xdr:colOff>
      <xdr:row>77</xdr:row>
      <xdr:rowOff>67503</xdr:rowOff>
    </xdr:to>
    <xdr:grpSp>
      <xdr:nvGrpSpPr>
        <xdr:cNvPr id="84" name="Group 83">
          <a:extLst>
            <a:ext uri="{FF2B5EF4-FFF2-40B4-BE49-F238E27FC236}">
              <a16:creationId xmlns:a16="http://schemas.microsoft.com/office/drawing/2014/main" id="{C75A4304-5696-4A83-BB6F-DDCF81896221}"/>
            </a:ext>
          </a:extLst>
        </xdr:cNvPr>
        <xdr:cNvGrpSpPr/>
      </xdr:nvGrpSpPr>
      <xdr:grpSpPr>
        <a:xfrm>
          <a:off x="665275" y="26049136"/>
          <a:ext cx="440660" cy="353087"/>
          <a:chOff x="478110" y="1354016"/>
          <a:chExt cx="911075" cy="906447"/>
        </a:xfrm>
      </xdr:grpSpPr>
      <xdr:grpSp>
        <xdr:nvGrpSpPr>
          <xdr:cNvPr id="85" name="Group 84">
            <a:extLst>
              <a:ext uri="{FF2B5EF4-FFF2-40B4-BE49-F238E27FC236}">
                <a16:creationId xmlns:a16="http://schemas.microsoft.com/office/drawing/2014/main" id="{C719F481-5BBD-4A1A-532D-440A535A18DD}"/>
              </a:ext>
            </a:extLst>
          </xdr:cNvPr>
          <xdr:cNvGrpSpPr/>
        </xdr:nvGrpSpPr>
        <xdr:grpSpPr>
          <a:xfrm>
            <a:off x="478110" y="1362808"/>
            <a:ext cx="531540" cy="896923"/>
            <a:chOff x="480433" y="1361378"/>
            <a:chExt cx="531540" cy="892098"/>
          </a:xfrm>
        </xdr:grpSpPr>
        <xdr:pic>
          <xdr:nvPicPr>
            <xdr:cNvPr id="89" name="Graphic 88" descr="Children with solid fill">
              <a:extLst>
                <a:ext uri="{FF2B5EF4-FFF2-40B4-BE49-F238E27FC236}">
                  <a16:creationId xmlns:a16="http://schemas.microsoft.com/office/drawing/2014/main" id="{10B63B8C-3B8F-B9FB-7FB1-BF2F5DA05C38}"/>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90" name="Graphic 89" descr="Children with solid fill">
              <a:extLst>
                <a:ext uri="{FF2B5EF4-FFF2-40B4-BE49-F238E27FC236}">
                  <a16:creationId xmlns:a16="http://schemas.microsoft.com/office/drawing/2014/main" id="{2FF83EF9-61D7-E769-D96E-54EAF19924DA}"/>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86" name="Group 85">
            <a:extLst>
              <a:ext uri="{FF2B5EF4-FFF2-40B4-BE49-F238E27FC236}">
                <a16:creationId xmlns:a16="http://schemas.microsoft.com/office/drawing/2014/main" id="{B5F0BE1B-29F9-8FD9-D137-A5240F0DE543}"/>
              </a:ext>
            </a:extLst>
          </xdr:cNvPr>
          <xdr:cNvGrpSpPr/>
        </xdr:nvGrpSpPr>
        <xdr:grpSpPr>
          <a:xfrm>
            <a:off x="857645" y="1354016"/>
            <a:ext cx="531540" cy="906447"/>
            <a:chOff x="480433" y="1361378"/>
            <a:chExt cx="531540" cy="892098"/>
          </a:xfrm>
        </xdr:grpSpPr>
        <xdr:pic>
          <xdr:nvPicPr>
            <xdr:cNvPr id="87" name="Graphic 86" descr="Children with solid fill">
              <a:extLst>
                <a:ext uri="{FF2B5EF4-FFF2-40B4-BE49-F238E27FC236}">
                  <a16:creationId xmlns:a16="http://schemas.microsoft.com/office/drawing/2014/main" id="{AA0E047F-6F6F-4C55-D423-30B603E6C601}"/>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88" name="Graphic 87" descr="Children with solid fill">
              <a:extLst>
                <a:ext uri="{FF2B5EF4-FFF2-40B4-BE49-F238E27FC236}">
                  <a16:creationId xmlns:a16="http://schemas.microsoft.com/office/drawing/2014/main" id="{54686819-C0D1-2C11-305E-30999ED117DC}"/>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twoCellAnchor editAs="oneCell">
    <xdr:from>
      <xdr:col>1</xdr:col>
      <xdr:colOff>367638</xdr:colOff>
      <xdr:row>0</xdr:row>
      <xdr:rowOff>0</xdr:rowOff>
    </xdr:from>
    <xdr:to>
      <xdr:col>2</xdr:col>
      <xdr:colOff>179293</xdr:colOff>
      <xdr:row>1</xdr:row>
      <xdr:rowOff>172562</xdr:rowOff>
    </xdr:to>
    <xdr:pic>
      <xdr:nvPicPr>
        <xdr:cNvPr id="102" name="Picture 101" descr="Access to Insurance Initiative (A2ii) | LinkedIn">
          <a:extLst>
            <a:ext uri="{FF2B5EF4-FFF2-40B4-BE49-F238E27FC236}">
              <a16:creationId xmlns:a16="http://schemas.microsoft.com/office/drawing/2014/main" id="{1EB69ADF-2AEC-4003-A4CD-4150F47E2493}"/>
            </a:ext>
          </a:extLst>
        </xdr:cNvPr>
        <xdr:cNvPicPr>
          <a:picLocks noChangeAspect="1" noChangeArrowheads="1"/>
        </xdr:cNvPicPr>
      </xdr:nvPicPr>
      <xdr:blipFill rotWithShape="1">
        <a:blip xmlns:r="http://schemas.openxmlformats.org/officeDocument/2006/relationships" r:embed="rId23" cstate="print">
          <a:extLst>
            <a:ext uri="{28A0092B-C50C-407E-A947-70E740481C1C}">
              <a14:useLocalDpi xmlns:a14="http://schemas.microsoft.com/office/drawing/2010/main" val="0"/>
            </a:ext>
          </a:extLst>
        </a:blip>
        <a:srcRect t="26872" b="28215"/>
        <a:stretch/>
      </xdr:blipFill>
      <xdr:spPr bwMode="auto">
        <a:xfrm>
          <a:off x="1471418" y="0"/>
          <a:ext cx="1111537" cy="487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156882</xdr:colOff>
      <xdr:row>20</xdr:row>
      <xdr:rowOff>117661</xdr:rowOff>
    </xdr:from>
    <xdr:ext cx="355185" cy="380008"/>
    <xdr:pic>
      <xdr:nvPicPr>
        <xdr:cNvPr id="103" name="Graphic 102" descr="Group of women with solid fill">
          <a:extLst>
            <a:ext uri="{FF2B5EF4-FFF2-40B4-BE49-F238E27FC236}">
              <a16:creationId xmlns:a16="http://schemas.microsoft.com/office/drawing/2014/main" id="{526B7A3B-2AEB-4C6E-900F-E62CE1F26C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6882" y="7126941"/>
          <a:ext cx="355185" cy="380008"/>
        </a:xfrm>
        <a:prstGeom prst="rect">
          <a:avLst/>
        </a:prstGeom>
      </xdr:spPr>
    </xdr:pic>
    <xdr:clientData/>
  </xdr:oneCellAnchor>
  <xdr:oneCellAnchor>
    <xdr:from>
      <xdr:col>0</xdr:col>
      <xdr:colOff>539123</xdr:colOff>
      <xdr:row>20</xdr:row>
      <xdr:rowOff>119577</xdr:rowOff>
    </xdr:from>
    <xdr:ext cx="344049" cy="370931"/>
    <xdr:pic>
      <xdr:nvPicPr>
        <xdr:cNvPr id="104" name="Graphic 103" descr="Group of men with solid fill">
          <a:extLst>
            <a:ext uri="{FF2B5EF4-FFF2-40B4-BE49-F238E27FC236}">
              <a16:creationId xmlns:a16="http://schemas.microsoft.com/office/drawing/2014/main" id="{B0FA8CAC-C4C6-4501-993F-BC520E5F67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9123" y="7128857"/>
          <a:ext cx="344049" cy="370931"/>
        </a:xfrm>
        <a:prstGeom prst="rect">
          <a:avLst/>
        </a:prstGeom>
      </xdr:spPr>
    </xdr:pic>
    <xdr:clientData/>
  </xdr:oneCellAnchor>
  <xdr:oneCellAnchor>
    <xdr:from>
      <xdr:col>0</xdr:col>
      <xdr:colOff>330573</xdr:colOff>
      <xdr:row>23</xdr:row>
      <xdr:rowOff>44823</xdr:rowOff>
    </xdr:from>
    <xdr:ext cx="251298" cy="246847"/>
    <xdr:pic>
      <xdr:nvPicPr>
        <xdr:cNvPr id="105" name="Graphic 104" descr="Money with solid fill">
          <a:extLst>
            <a:ext uri="{FF2B5EF4-FFF2-40B4-BE49-F238E27FC236}">
              <a16:creationId xmlns:a16="http://schemas.microsoft.com/office/drawing/2014/main" id="{CEE0D3C4-99DF-42E3-904E-0F0536B02E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30573" y="7816103"/>
          <a:ext cx="251298" cy="246847"/>
        </a:xfrm>
        <a:prstGeom prst="rect">
          <a:avLst/>
        </a:prstGeom>
      </xdr:spPr>
    </xdr:pic>
    <xdr:clientData/>
  </xdr:oneCellAnchor>
  <xdr:oneCellAnchor>
    <xdr:from>
      <xdr:col>0</xdr:col>
      <xdr:colOff>595235</xdr:colOff>
      <xdr:row>23</xdr:row>
      <xdr:rowOff>144162</xdr:rowOff>
    </xdr:from>
    <xdr:ext cx="162641" cy="150865"/>
    <xdr:pic>
      <xdr:nvPicPr>
        <xdr:cNvPr id="106" name="Graphic 105" descr="Coins with solid fill">
          <a:extLst>
            <a:ext uri="{FF2B5EF4-FFF2-40B4-BE49-F238E27FC236}">
              <a16:creationId xmlns:a16="http://schemas.microsoft.com/office/drawing/2014/main" id="{A3829262-5F63-459E-A68E-7CD16AFF805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5235" y="7915442"/>
          <a:ext cx="162641" cy="150865"/>
        </a:xfrm>
        <a:prstGeom prst="rect">
          <a:avLst/>
        </a:prstGeom>
      </xdr:spPr>
    </xdr:pic>
    <xdr:clientData/>
  </xdr:oneCellAnchor>
  <xdr:oneCellAnchor>
    <xdr:from>
      <xdr:col>0</xdr:col>
      <xdr:colOff>78442</xdr:colOff>
      <xdr:row>25</xdr:row>
      <xdr:rowOff>5603</xdr:rowOff>
    </xdr:from>
    <xdr:ext cx="315004" cy="324779"/>
    <xdr:pic>
      <xdr:nvPicPr>
        <xdr:cNvPr id="107" name="Graphic 106" descr="Woman with solid fill">
          <a:extLst>
            <a:ext uri="{FF2B5EF4-FFF2-40B4-BE49-F238E27FC236}">
              <a16:creationId xmlns:a16="http://schemas.microsoft.com/office/drawing/2014/main" id="{651E6864-C705-4CED-8A6D-43928D9E052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78442" y="8376397"/>
          <a:ext cx="315004" cy="324779"/>
        </a:xfrm>
        <a:prstGeom prst="rect">
          <a:avLst/>
        </a:prstGeom>
      </xdr:spPr>
    </xdr:pic>
    <xdr:clientData/>
  </xdr:oneCellAnchor>
  <xdr:oneCellAnchor>
    <xdr:from>
      <xdr:col>0</xdr:col>
      <xdr:colOff>249872</xdr:colOff>
      <xdr:row>25</xdr:row>
      <xdr:rowOff>6743</xdr:rowOff>
    </xdr:from>
    <xdr:ext cx="306972" cy="319996"/>
    <xdr:pic>
      <xdr:nvPicPr>
        <xdr:cNvPr id="108" name="Graphic 107" descr="Man with solid fill">
          <a:extLst>
            <a:ext uri="{FF2B5EF4-FFF2-40B4-BE49-F238E27FC236}">
              <a16:creationId xmlns:a16="http://schemas.microsoft.com/office/drawing/2014/main" id="{228FF7DB-2CDE-4F25-90F0-C98D25186D8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49872" y="8377537"/>
          <a:ext cx="306972" cy="319996"/>
        </a:xfrm>
        <a:prstGeom prst="rect">
          <a:avLst/>
        </a:prstGeom>
      </xdr:spPr>
    </xdr:pic>
    <xdr:clientData/>
  </xdr:oneCellAnchor>
  <xdr:twoCellAnchor>
    <xdr:from>
      <xdr:col>0</xdr:col>
      <xdr:colOff>488612</xdr:colOff>
      <xdr:row>25</xdr:row>
      <xdr:rowOff>53882</xdr:rowOff>
    </xdr:from>
    <xdr:to>
      <xdr:col>0</xdr:col>
      <xdr:colOff>928152</xdr:colOff>
      <xdr:row>26</xdr:row>
      <xdr:rowOff>71688</xdr:rowOff>
    </xdr:to>
    <xdr:grpSp>
      <xdr:nvGrpSpPr>
        <xdr:cNvPr id="109" name="Group 108">
          <a:extLst>
            <a:ext uri="{FF2B5EF4-FFF2-40B4-BE49-F238E27FC236}">
              <a16:creationId xmlns:a16="http://schemas.microsoft.com/office/drawing/2014/main" id="{A0DA3075-D36B-4C84-A992-B2E4C17C59D6}"/>
            </a:ext>
          </a:extLst>
        </xdr:cNvPr>
        <xdr:cNvGrpSpPr/>
      </xdr:nvGrpSpPr>
      <xdr:grpSpPr>
        <a:xfrm>
          <a:off x="488612" y="8664482"/>
          <a:ext cx="439540" cy="353086"/>
          <a:chOff x="478110" y="1354016"/>
          <a:chExt cx="911075" cy="906447"/>
        </a:xfrm>
      </xdr:grpSpPr>
      <xdr:grpSp>
        <xdr:nvGrpSpPr>
          <xdr:cNvPr id="110" name="Group 109">
            <a:extLst>
              <a:ext uri="{FF2B5EF4-FFF2-40B4-BE49-F238E27FC236}">
                <a16:creationId xmlns:a16="http://schemas.microsoft.com/office/drawing/2014/main" id="{2D365512-1189-B7AD-7FD9-42F11D673B70}"/>
              </a:ext>
            </a:extLst>
          </xdr:cNvPr>
          <xdr:cNvGrpSpPr/>
        </xdr:nvGrpSpPr>
        <xdr:grpSpPr>
          <a:xfrm>
            <a:off x="478110" y="1362808"/>
            <a:ext cx="531540" cy="896923"/>
            <a:chOff x="480433" y="1361378"/>
            <a:chExt cx="531540" cy="892098"/>
          </a:xfrm>
        </xdr:grpSpPr>
        <xdr:pic>
          <xdr:nvPicPr>
            <xdr:cNvPr id="114" name="Graphic 113" descr="Children with solid fill">
              <a:extLst>
                <a:ext uri="{FF2B5EF4-FFF2-40B4-BE49-F238E27FC236}">
                  <a16:creationId xmlns:a16="http://schemas.microsoft.com/office/drawing/2014/main" id="{E6AE1AB3-B540-305E-3613-E580785B2845}"/>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15" name="Graphic 114" descr="Children with solid fill">
              <a:extLst>
                <a:ext uri="{FF2B5EF4-FFF2-40B4-BE49-F238E27FC236}">
                  <a16:creationId xmlns:a16="http://schemas.microsoft.com/office/drawing/2014/main" id="{4EC35A26-9AE9-EE21-8C1C-989A97EB80C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111" name="Group 110">
            <a:extLst>
              <a:ext uri="{FF2B5EF4-FFF2-40B4-BE49-F238E27FC236}">
                <a16:creationId xmlns:a16="http://schemas.microsoft.com/office/drawing/2014/main" id="{8956EE58-1036-8297-7FEF-A4E83624ACB0}"/>
              </a:ext>
            </a:extLst>
          </xdr:cNvPr>
          <xdr:cNvGrpSpPr/>
        </xdr:nvGrpSpPr>
        <xdr:grpSpPr>
          <a:xfrm>
            <a:off x="857645" y="1354016"/>
            <a:ext cx="531540" cy="906447"/>
            <a:chOff x="480433" y="1361378"/>
            <a:chExt cx="531540" cy="892098"/>
          </a:xfrm>
        </xdr:grpSpPr>
        <xdr:pic>
          <xdr:nvPicPr>
            <xdr:cNvPr id="112" name="Graphic 111" descr="Children with solid fill">
              <a:extLst>
                <a:ext uri="{FF2B5EF4-FFF2-40B4-BE49-F238E27FC236}">
                  <a16:creationId xmlns:a16="http://schemas.microsoft.com/office/drawing/2014/main" id="{984553E1-231E-1EFC-960F-E639A1E592FA}"/>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13" name="Graphic 112" descr="Children with solid fill">
              <a:extLst>
                <a:ext uri="{FF2B5EF4-FFF2-40B4-BE49-F238E27FC236}">
                  <a16:creationId xmlns:a16="http://schemas.microsoft.com/office/drawing/2014/main" id="{C4BD4D94-7F07-BEE4-98E0-99E921B67E3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oneCellAnchor>
    <xdr:from>
      <xdr:col>0</xdr:col>
      <xdr:colOff>403411</xdr:colOff>
      <xdr:row>26</xdr:row>
      <xdr:rowOff>229721</xdr:rowOff>
    </xdr:from>
    <xdr:ext cx="334566" cy="351756"/>
    <xdr:pic>
      <xdr:nvPicPr>
        <xdr:cNvPr id="116" name="Graphic 115" descr="Inbox with solid fill">
          <a:extLst>
            <a:ext uri="{FF2B5EF4-FFF2-40B4-BE49-F238E27FC236}">
              <a16:creationId xmlns:a16="http://schemas.microsoft.com/office/drawing/2014/main" id="{61BC19E1-6D4E-4E5A-9AD1-2FD488F0DB95}"/>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403411" y="8936692"/>
          <a:ext cx="334566" cy="351756"/>
        </a:xfrm>
        <a:prstGeom prst="rect">
          <a:avLst/>
        </a:prstGeom>
      </xdr:spPr>
    </xdr:pic>
    <xdr:clientData/>
  </xdr:oneCellAnchor>
  <xdr:oneCellAnchor>
    <xdr:from>
      <xdr:col>0</xdr:col>
      <xdr:colOff>369794</xdr:colOff>
      <xdr:row>29</xdr:row>
      <xdr:rowOff>33618</xdr:rowOff>
    </xdr:from>
    <xdr:ext cx="330728" cy="334374"/>
    <xdr:pic>
      <xdr:nvPicPr>
        <xdr:cNvPr id="117" name="Graphic 116" descr="Inbox Check with solid fill">
          <a:extLst>
            <a:ext uri="{FF2B5EF4-FFF2-40B4-BE49-F238E27FC236}">
              <a16:creationId xmlns:a16="http://schemas.microsoft.com/office/drawing/2014/main" id="{1801CCDA-4E51-45F3-8F12-3DB2A36949E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9794" y="9581030"/>
          <a:ext cx="330728" cy="334374"/>
        </a:xfrm>
        <a:prstGeom prst="rect">
          <a:avLst/>
        </a:prstGeom>
      </xdr:spPr>
    </xdr:pic>
    <xdr:clientData/>
  </xdr:oneCellAnchor>
  <xdr:oneCellAnchor>
    <xdr:from>
      <xdr:col>0</xdr:col>
      <xdr:colOff>274544</xdr:colOff>
      <xdr:row>31</xdr:row>
      <xdr:rowOff>72838</xdr:rowOff>
    </xdr:from>
    <xdr:ext cx="278034" cy="268974"/>
    <xdr:pic>
      <xdr:nvPicPr>
        <xdr:cNvPr id="118" name="Graphic 117" descr="Money with solid fill">
          <a:extLst>
            <a:ext uri="{FF2B5EF4-FFF2-40B4-BE49-F238E27FC236}">
              <a16:creationId xmlns:a16="http://schemas.microsoft.com/office/drawing/2014/main" id="{B7B8486A-ABC5-4868-B935-C7A4111BA2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74544" y="10242177"/>
          <a:ext cx="278034" cy="268974"/>
        </a:xfrm>
        <a:prstGeom prst="rect">
          <a:avLst/>
        </a:prstGeom>
      </xdr:spPr>
    </xdr:pic>
    <xdr:clientData/>
  </xdr:oneCellAnchor>
  <xdr:oneCellAnchor>
    <xdr:from>
      <xdr:col>0</xdr:col>
      <xdr:colOff>590354</xdr:colOff>
      <xdr:row>31</xdr:row>
      <xdr:rowOff>138878</xdr:rowOff>
    </xdr:from>
    <xdr:ext cx="150888" cy="152371"/>
    <xdr:pic>
      <xdr:nvPicPr>
        <xdr:cNvPr id="119" name="Graphic 118" descr="Coins with solid fill">
          <a:extLst>
            <a:ext uri="{FF2B5EF4-FFF2-40B4-BE49-F238E27FC236}">
              <a16:creationId xmlns:a16="http://schemas.microsoft.com/office/drawing/2014/main" id="{33E4B9C6-BE6B-4CE7-97EB-0FF09FCEE62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90354" y="10308217"/>
          <a:ext cx="150888" cy="152371"/>
        </a:xfrm>
        <a:prstGeom prst="rect">
          <a:avLst/>
        </a:prstGeom>
      </xdr:spPr>
    </xdr:pic>
    <xdr:clientData/>
  </xdr:oneCellAnchor>
  <xdr:oneCellAnchor>
    <xdr:from>
      <xdr:col>0</xdr:col>
      <xdr:colOff>358588</xdr:colOff>
      <xdr:row>32</xdr:row>
      <xdr:rowOff>240926</xdr:rowOff>
    </xdr:from>
    <xdr:ext cx="322657" cy="331523"/>
    <xdr:pic>
      <xdr:nvPicPr>
        <xdr:cNvPr id="120" name="Graphic 119" descr="Inbox Cross with solid fill">
          <a:extLst>
            <a:ext uri="{FF2B5EF4-FFF2-40B4-BE49-F238E27FC236}">
              <a16:creationId xmlns:a16="http://schemas.microsoft.com/office/drawing/2014/main" id="{C48A5C07-FCCF-45FC-9D34-BA1E4802AB5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58588" y="10757647"/>
          <a:ext cx="322657" cy="331523"/>
        </a:xfrm>
        <a:prstGeom prst="rect">
          <a:avLst/>
        </a:prstGeom>
      </xdr:spPr>
    </xdr:pic>
    <xdr:clientData/>
  </xdr:oneCellAnchor>
  <xdr:oneCellAnchor>
    <xdr:from>
      <xdr:col>0</xdr:col>
      <xdr:colOff>572741</xdr:colOff>
      <xdr:row>21</xdr:row>
      <xdr:rowOff>30491</xdr:rowOff>
    </xdr:from>
    <xdr:ext cx="344049" cy="370931"/>
    <xdr:pic>
      <xdr:nvPicPr>
        <xdr:cNvPr id="2" name="Graphic 1" descr="Group of men with solid fill">
          <a:extLst>
            <a:ext uri="{FF2B5EF4-FFF2-40B4-BE49-F238E27FC236}">
              <a16:creationId xmlns:a16="http://schemas.microsoft.com/office/drawing/2014/main" id="{A9944D30-E3BE-4198-9608-D0D0A0C16E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72741" y="14337041"/>
          <a:ext cx="344049" cy="370931"/>
        </a:xfrm>
        <a:prstGeom prst="rect">
          <a:avLst/>
        </a:prstGeom>
      </xdr:spPr>
    </xdr:pic>
    <xdr:clientData/>
  </xdr:oneCellAnchor>
  <xdr:twoCellAnchor>
    <xdr:from>
      <xdr:col>0</xdr:col>
      <xdr:colOff>665275</xdr:colOff>
      <xdr:row>59</xdr:row>
      <xdr:rowOff>49696</xdr:rowOff>
    </xdr:from>
    <xdr:to>
      <xdr:col>1</xdr:col>
      <xdr:colOff>1035</xdr:colOff>
      <xdr:row>60</xdr:row>
      <xdr:rowOff>67503</xdr:rowOff>
    </xdr:to>
    <xdr:grpSp>
      <xdr:nvGrpSpPr>
        <xdr:cNvPr id="3" name="Group 2">
          <a:extLst>
            <a:ext uri="{FF2B5EF4-FFF2-40B4-BE49-F238E27FC236}">
              <a16:creationId xmlns:a16="http://schemas.microsoft.com/office/drawing/2014/main" id="{AECAF665-8FD7-4945-9D31-2AEC6544F7F6}"/>
            </a:ext>
          </a:extLst>
        </xdr:cNvPr>
        <xdr:cNvGrpSpPr/>
      </xdr:nvGrpSpPr>
      <xdr:grpSpPr>
        <a:xfrm>
          <a:off x="665275" y="19876936"/>
          <a:ext cx="440660" cy="353087"/>
          <a:chOff x="478110" y="1354016"/>
          <a:chExt cx="911075" cy="906447"/>
        </a:xfrm>
      </xdr:grpSpPr>
      <xdr:grpSp>
        <xdr:nvGrpSpPr>
          <xdr:cNvPr id="4" name="Group 3">
            <a:extLst>
              <a:ext uri="{FF2B5EF4-FFF2-40B4-BE49-F238E27FC236}">
                <a16:creationId xmlns:a16="http://schemas.microsoft.com/office/drawing/2014/main" id="{FB157067-07E6-D0F1-5549-956534C9AF89}"/>
              </a:ext>
            </a:extLst>
          </xdr:cNvPr>
          <xdr:cNvGrpSpPr/>
        </xdr:nvGrpSpPr>
        <xdr:grpSpPr>
          <a:xfrm>
            <a:off x="478110" y="1362808"/>
            <a:ext cx="531540" cy="896923"/>
            <a:chOff x="480433" y="1361378"/>
            <a:chExt cx="531540" cy="892098"/>
          </a:xfrm>
        </xdr:grpSpPr>
        <xdr:pic>
          <xdr:nvPicPr>
            <xdr:cNvPr id="8" name="Graphic 7" descr="Children with solid fill">
              <a:extLst>
                <a:ext uri="{FF2B5EF4-FFF2-40B4-BE49-F238E27FC236}">
                  <a16:creationId xmlns:a16="http://schemas.microsoft.com/office/drawing/2014/main" id="{C624988F-B828-00C0-B95C-D8B93B65AB89}"/>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9" name="Graphic 8" descr="Children with solid fill">
              <a:extLst>
                <a:ext uri="{FF2B5EF4-FFF2-40B4-BE49-F238E27FC236}">
                  <a16:creationId xmlns:a16="http://schemas.microsoft.com/office/drawing/2014/main" id="{5A545EBC-AA73-8D1A-8179-2F98B80DE69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5" name="Group 4">
            <a:extLst>
              <a:ext uri="{FF2B5EF4-FFF2-40B4-BE49-F238E27FC236}">
                <a16:creationId xmlns:a16="http://schemas.microsoft.com/office/drawing/2014/main" id="{D446CA6D-9B4D-8D19-EEC5-06891C75212B}"/>
              </a:ext>
            </a:extLst>
          </xdr:cNvPr>
          <xdr:cNvGrpSpPr/>
        </xdr:nvGrpSpPr>
        <xdr:grpSpPr>
          <a:xfrm>
            <a:off x="857645" y="1354016"/>
            <a:ext cx="531540" cy="906447"/>
            <a:chOff x="480433" y="1361378"/>
            <a:chExt cx="531540" cy="892098"/>
          </a:xfrm>
        </xdr:grpSpPr>
        <xdr:pic>
          <xdr:nvPicPr>
            <xdr:cNvPr id="6" name="Graphic 5" descr="Children with solid fill">
              <a:extLst>
                <a:ext uri="{FF2B5EF4-FFF2-40B4-BE49-F238E27FC236}">
                  <a16:creationId xmlns:a16="http://schemas.microsoft.com/office/drawing/2014/main" id="{A8D9061B-303C-213B-75CB-3D896186714D}"/>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7" name="Graphic 6" descr="Children with solid fill">
              <a:extLst>
                <a:ext uri="{FF2B5EF4-FFF2-40B4-BE49-F238E27FC236}">
                  <a16:creationId xmlns:a16="http://schemas.microsoft.com/office/drawing/2014/main" id="{483E7427-27DE-67C8-886E-A9B29BB1F38C}"/>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twoCellAnchor>
    <xdr:from>
      <xdr:col>0</xdr:col>
      <xdr:colOff>665275</xdr:colOff>
      <xdr:row>76</xdr:row>
      <xdr:rowOff>49696</xdr:rowOff>
    </xdr:from>
    <xdr:to>
      <xdr:col>1</xdr:col>
      <xdr:colOff>1035</xdr:colOff>
      <xdr:row>77</xdr:row>
      <xdr:rowOff>67503</xdr:rowOff>
    </xdr:to>
    <xdr:grpSp>
      <xdr:nvGrpSpPr>
        <xdr:cNvPr id="10" name="Group 9">
          <a:extLst>
            <a:ext uri="{FF2B5EF4-FFF2-40B4-BE49-F238E27FC236}">
              <a16:creationId xmlns:a16="http://schemas.microsoft.com/office/drawing/2014/main" id="{D8F47D65-5D29-4232-9567-4260D21AC2A3}"/>
            </a:ext>
          </a:extLst>
        </xdr:cNvPr>
        <xdr:cNvGrpSpPr/>
      </xdr:nvGrpSpPr>
      <xdr:grpSpPr>
        <a:xfrm>
          <a:off x="665275" y="26049136"/>
          <a:ext cx="440660" cy="353087"/>
          <a:chOff x="478110" y="1354016"/>
          <a:chExt cx="911075" cy="906447"/>
        </a:xfrm>
      </xdr:grpSpPr>
      <xdr:grpSp>
        <xdr:nvGrpSpPr>
          <xdr:cNvPr id="11" name="Group 10">
            <a:extLst>
              <a:ext uri="{FF2B5EF4-FFF2-40B4-BE49-F238E27FC236}">
                <a16:creationId xmlns:a16="http://schemas.microsoft.com/office/drawing/2014/main" id="{F60B876C-8B42-4347-AEED-A073ED3E3E04}"/>
              </a:ext>
            </a:extLst>
          </xdr:cNvPr>
          <xdr:cNvGrpSpPr/>
        </xdr:nvGrpSpPr>
        <xdr:grpSpPr>
          <a:xfrm>
            <a:off x="478110" y="1362808"/>
            <a:ext cx="531540" cy="896923"/>
            <a:chOff x="480433" y="1361378"/>
            <a:chExt cx="531540" cy="892098"/>
          </a:xfrm>
        </xdr:grpSpPr>
        <xdr:pic>
          <xdr:nvPicPr>
            <xdr:cNvPr id="15" name="Graphic 14" descr="Children with solid fill">
              <a:extLst>
                <a:ext uri="{FF2B5EF4-FFF2-40B4-BE49-F238E27FC236}">
                  <a16:creationId xmlns:a16="http://schemas.microsoft.com/office/drawing/2014/main" id="{D93AAE92-F56A-53E6-06D1-F1E6782D0859}"/>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6" name="Graphic 15" descr="Children with solid fill">
              <a:extLst>
                <a:ext uri="{FF2B5EF4-FFF2-40B4-BE49-F238E27FC236}">
                  <a16:creationId xmlns:a16="http://schemas.microsoft.com/office/drawing/2014/main" id="{FD4488FE-3BCD-D1A8-DB8D-4947A5B7249F}"/>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12" name="Group 11">
            <a:extLst>
              <a:ext uri="{FF2B5EF4-FFF2-40B4-BE49-F238E27FC236}">
                <a16:creationId xmlns:a16="http://schemas.microsoft.com/office/drawing/2014/main" id="{04D9A9DD-FD70-954D-B946-5C0848AF201B}"/>
              </a:ext>
            </a:extLst>
          </xdr:cNvPr>
          <xdr:cNvGrpSpPr/>
        </xdr:nvGrpSpPr>
        <xdr:grpSpPr>
          <a:xfrm>
            <a:off x="857645" y="1354016"/>
            <a:ext cx="531540" cy="906447"/>
            <a:chOff x="480433" y="1361378"/>
            <a:chExt cx="531540" cy="892098"/>
          </a:xfrm>
        </xdr:grpSpPr>
        <xdr:pic>
          <xdr:nvPicPr>
            <xdr:cNvPr id="13" name="Graphic 12" descr="Children with solid fill">
              <a:extLst>
                <a:ext uri="{FF2B5EF4-FFF2-40B4-BE49-F238E27FC236}">
                  <a16:creationId xmlns:a16="http://schemas.microsoft.com/office/drawing/2014/main" id="{290DAA73-D31A-7F75-AE67-5DD6152421DA}"/>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14" name="Graphic 13" descr="Children with solid fill">
              <a:extLst>
                <a:ext uri="{FF2B5EF4-FFF2-40B4-BE49-F238E27FC236}">
                  <a16:creationId xmlns:a16="http://schemas.microsoft.com/office/drawing/2014/main" id="{D370736A-60EF-6D19-7169-5C2CEF75EC7A}"/>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twoCellAnchor>
    <xdr:from>
      <xdr:col>0</xdr:col>
      <xdr:colOff>665275</xdr:colOff>
      <xdr:row>76</xdr:row>
      <xdr:rowOff>49696</xdr:rowOff>
    </xdr:from>
    <xdr:to>
      <xdr:col>1</xdr:col>
      <xdr:colOff>1035</xdr:colOff>
      <xdr:row>77</xdr:row>
      <xdr:rowOff>67503</xdr:rowOff>
    </xdr:to>
    <xdr:grpSp>
      <xdr:nvGrpSpPr>
        <xdr:cNvPr id="17" name="Group 16">
          <a:extLst>
            <a:ext uri="{FF2B5EF4-FFF2-40B4-BE49-F238E27FC236}">
              <a16:creationId xmlns:a16="http://schemas.microsoft.com/office/drawing/2014/main" id="{D4D82993-D99A-48A5-85AE-892CB0F95A9D}"/>
            </a:ext>
          </a:extLst>
        </xdr:cNvPr>
        <xdr:cNvGrpSpPr/>
      </xdr:nvGrpSpPr>
      <xdr:grpSpPr>
        <a:xfrm>
          <a:off x="665275" y="26049136"/>
          <a:ext cx="440660" cy="353087"/>
          <a:chOff x="478110" y="1354016"/>
          <a:chExt cx="911075" cy="906447"/>
        </a:xfrm>
      </xdr:grpSpPr>
      <xdr:grpSp>
        <xdr:nvGrpSpPr>
          <xdr:cNvPr id="18" name="Group 17">
            <a:extLst>
              <a:ext uri="{FF2B5EF4-FFF2-40B4-BE49-F238E27FC236}">
                <a16:creationId xmlns:a16="http://schemas.microsoft.com/office/drawing/2014/main" id="{6CE14716-83BC-D3C4-BA40-AFF1BBFD588B}"/>
              </a:ext>
            </a:extLst>
          </xdr:cNvPr>
          <xdr:cNvGrpSpPr/>
        </xdr:nvGrpSpPr>
        <xdr:grpSpPr>
          <a:xfrm>
            <a:off x="478110" y="1362808"/>
            <a:ext cx="531540" cy="896923"/>
            <a:chOff x="480433" y="1361378"/>
            <a:chExt cx="531540" cy="892098"/>
          </a:xfrm>
        </xdr:grpSpPr>
        <xdr:pic>
          <xdr:nvPicPr>
            <xdr:cNvPr id="22" name="Graphic 21" descr="Children with solid fill">
              <a:extLst>
                <a:ext uri="{FF2B5EF4-FFF2-40B4-BE49-F238E27FC236}">
                  <a16:creationId xmlns:a16="http://schemas.microsoft.com/office/drawing/2014/main" id="{4C72FA19-CBF1-0B16-A8CF-D4AB833BFD8A}"/>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23" name="Graphic 22" descr="Children with solid fill">
              <a:extLst>
                <a:ext uri="{FF2B5EF4-FFF2-40B4-BE49-F238E27FC236}">
                  <a16:creationId xmlns:a16="http://schemas.microsoft.com/office/drawing/2014/main" id="{A1A5E39E-751A-0447-80ED-F8DC62E369F4}"/>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nvGrpSpPr>
          <xdr:cNvPr id="19" name="Group 18">
            <a:extLst>
              <a:ext uri="{FF2B5EF4-FFF2-40B4-BE49-F238E27FC236}">
                <a16:creationId xmlns:a16="http://schemas.microsoft.com/office/drawing/2014/main" id="{AA367567-5103-2E27-B38C-8596FA3144DD}"/>
              </a:ext>
            </a:extLst>
          </xdr:cNvPr>
          <xdr:cNvGrpSpPr/>
        </xdr:nvGrpSpPr>
        <xdr:grpSpPr>
          <a:xfrm>
            <a:off x="857645" y="1354016"/>
            <a:ext cx="531540" cy="906447"/>
            <a:chOff x="480433" y="1361378"/>
            <a:chExt cx="531540" cy="892098"/>
          </a:xfrm>
        </xdr:grpSpPr>
        <xdr:pic>
          <xdr:nvPicPr>
            <xdr:cNvPr id="20" name="Graphic 19" descr="Children with solid fill">
              <a:extLst>
                <a:ext uri="{FF2B5EF4-FFF2-40B4-BE49-F238E27FC236}">
                  <a16:creationId xmlns:a16="http://schemas.microsoft.com/office/drawing/2014/main" id="{FC1DD942-2893-AF05-4322-A59D36645E41}"/>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l="71138" b="2315"/>
            <a:stretch/>
          </xdr:blipFill>
          <xdr:spPr>
            <a:xfrm>
              <a:off x="752823" y="1361378"/>
              <a:ext cx="259150" cy="892098"/>
            </a:xfrm>
            <a:prstGeom prst="rect">
              <a:avLst/>
            </a:prstGeom>
          </xdr:spPr>
        </xdr:pic>
        <xdr:pic>
          <xdr:nvPicPr>
            <xdr:cNvPr id="21" name="Graphic 20" descr="Children with solid fill">
              <a:extLst>
                <a:ext uri="{FF2B5EF4-FFF2-40B4-BE49-F238E27FC236}">
                  <a16:creationId xmlns:a16="http://schemas.microsoft.com/office/drawing/2014/main" id="{E6B8E5F8-590B-663B-DF3C-8558EBB2770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r="70223" b="4910"/>
            <a:stretch/>
          </xdr:blipFill>
          <xdr:spPr>
            <a:xfrm>
              <a:off x="480433" y="1361958"/>
              <a:ext cx="281800" cy="873163"/>
            </a:xfrm>
            <a:prstGeom prst="rect">
              <a:avLst/>
            </a:prstGeom>
          </xdr:spPr>
        </xdr:pic>
      </xdr:grp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3" name="Chart 2">
          <a:extLst>
            <a:ext uri="{FF2B5EF4-FFF2-40B4-BE49-F238E27FC236}">
              <a16:creationId xmlns:a16="http://schemas.microsoft.com/office/drawing/2014/main" id="{4B5BB9A0-85DF-46FB-8ADB-3826D33C0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392643</xdr:colOff>
      <xdr:row>19</xdr:row>
      <xdr:rowOff>160867</xdr:rowOff>
    </xdr:from>
    <xdr:to>
      <xdr:col>10</xdr:col>
      <xdr:colOff>628121</xdr:colOff>
      <xdr:row>35</xdr:row>
      <xdr:rowOff>160867</xdr:rowOff>
    </xdr:to>
    <xdr:graphicFrame macro="">
      <xdr:nvGraphicFramePr>
        <xdr:cNvPr id="4" name="Chart 3">
          <a:extLst>
            <a:ext uri="{FF2B5EF4-FFF2-40B4-BE49-F238E27FC236}">
              <a16:creationId xmlns:a16="http://schemas.microsoft.com/office/drawing/2014/main" id="{7B52A9CE-B6EA-4CA5-92AC-5CF905636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19</xdr:row>
      <xdr:rowOff>141817</xdr:rowOff>
    </xdr:from>
    <xdr:to>
      <xdr:col>5</xdr:col>
      <xdr:colOff>314325</xdr:colOff>
      <xdr:row>35</xdr:row>
      <xdr:rowOff>141817</xdr:rowOff>
    </xdr:to>
    <xdr:graphicFrame macro="">
      <xdr:nvGraphicFramePr>
        <xdr:cNvPr id="6" name="Chart 5">
          <a:extLst>
            <a:ext uri="{FF2B5EF4-FFF2-40B4-BE49-F238E27FC236}">
              <a16:creationId xmlns:a16="http://schemas.microsoft.com/office/drawing/2014/main" id="{6A425699-AA58-4319-847B-9D1732445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76199</xdr:colOff>
      <xdr:row>3</xdr:row>
      <xdr:rowOff>8467</xdr:rowOff>
    </xdr:from>
    <xdr:to>
      <xdr:col>16</xdr:col>
      <xdr:colOff>304799</xdr:colOff>
      <xdr:row>19</xdr:row>
      <xdr:rowOff>8467</xdr:rowOff>
    </xdr:to>
    <xdr:graphicFrame macro="">
      <xdr:nvGraphicFramePr>
        <xdr:cNvPr id="7" name="Chart 6">
          <a:extLst>
            <a:ext uri="{FF2B5EF4-FFF2-40B4-BE49-F238E27FC236}">
              <a16:creationId xmlns:a16="http://schemas.microsoft.com/office/drawing/2014/main" id="{9611E185-2E8A-4E46-A289-008F05A72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333110</xdr:colOff>
      <xdr:row>3</xdr:row>
      <xdr:rowOff>17992</xdr:rowOff>
    </xdr:from>
    <xdr:to>
      <xdr:col>21</xdr:col>
      <xdr:colOff>561710</xdr:colOff>
      <xdr:row>19</xdr:row>
      <xdr:rowOff>17992</xdr:rowOff>
    </xdr:to>
    <xdr:graphicFrame macro="">
      <xdr:nvGraphicFramePr>
        <xdr:cNvPr id="8" name="Chart 7">
          <a:extLst>
            <a:ext uri="{FF2B5EF4-FFF2-40B4-BE49-F238E27FC236}">
              <a16:creationId xmlns:a16="http://schemas.microsoft.com/office/drawing/2014/main" id="{D3F5CF6D-CD6A-467B-9FD4-F184925C4C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56267</xdr:colOff>
      <xdr:row>20</xdr:row>
      <xdr:rowOff>8467</xdr:rowOff>
    </xdr:from>
    <xdr:to>
      <xdr:col>16</xdr:col>
      <xdr:colOff>284867</xdr:colOff>
      <xdr:row>36</xdr:row>
      <xdr:rowOff>8467</xdr:rowOff>
    </xdr:to>
    <xdr:graphicFrame macro="">
      <xdr:nvGraphicFramePr>
        <xdr:cNvPr id="9" name="Chart 8">
          <a:extLst>
            <a:ext uri="{FF2B5EF4-FFF2-40B4-BE49-F238E27FC236}">
              <a16:creationId xmlns:a16="http://schemas.microsoft.com/office/drawing/2014/main" id="{FC277B2D-7AE4-4B43-8ECF-A957B1467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323849</xdr:colOff>
      <xdr:row>20</xdr:row>
      <xdr:rowOff>8467</xdr:rowOff>
    </xdr:from>
    <xdr:to>
      <xdr:col>21</xdr:col>
      <xdr:colOff>571499</xdr:colOff>
      <xdr:row>36</xdr:row>
      <xdr:rowOff>8467</xdr:rowOff>
    </xdr:to>
    <xdr:graphicFrame macro="">
      <xdr:nvGraphicFramePr>
        <xdr:cNvPr id="10" name="Chart 9">
          <a:extLst>
            <a:ext uri="{FF2B5EF4-FFF2-40B4-BE49-F238E27FC236}">
              <a16:creationId xmlns:a16="http://schemas.microsoft.com/office/drawing/2014/main" id="{32249A8E-C597-400C-8924-939E217C6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214471D4-48B3-4D04-A9CC-167BFF7DB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E9631FB9-8009-418D-8E94-A6FCDE519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59D421D0-405B-4BFD-8479-B82A8A2AF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79A43DD1-523F-44D0-9EB9-3F6535031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9DE1A33A-B601-4EFE-B7A6-845AFF894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28D4110C-F908-42A2-8A7A-3748B33BC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F58678B3-77E8-4857-BB07-EC19C032C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0BA413EC-7165-4312-A783-9BA053A05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E840237D-4A5B-4BE5-905B-89B6BC3BA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B3174704-653B-48FA-9A96-224EF0510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419099</xdr:colOff>
      <xdr:row>2</xdr:row>
      <xdr:rowOff>160867</xdr:rowOff>
    </xdr:from>
    <xdr:to>
      <xdr:col>21</xdr:col>
      <xdr:colOff>647699</xdr:colOff>
      <xdr:row>18</xdr:row>
      <xdr:rowOff>160867</xdr:rowOff>
    </xdr:to>
    <xdr:graphicFrame macro="">
      <xdr:nvGraphicFramePr>
        <xdr:cNvPr id="5" name="Chart 4">
          <a:extLst>
            <a:ext uri="{FF2B5EF4-FFF2-40B4-BE49-F238E27FC236}">
              <a16:creationId xmlns:a16="http://schemas.microsoft.com/office/drawing/2014/main" id="{0AD85564-F91A-48D4-8E12-1E7752135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6C16072F-8446-4753-8595-708D9624F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8465BDC5-9E24-4370-A36F-10B5D7FF90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419099</xdr:colOff>
      <xdr:row>19</xdr:row>
      <xdr:rowOff>151342</xdr:rowOff>
    </xdr:from>
    <xdr:to>
      <xdr:col>21</xdr:col>
      <xdr:colOff>647699</xdr:colOff>
      <xdr:row>35</xdr:row>
      <xdr:rowOff>151342</xdr:rowOff>
    </xdr:to>
    <xdr:graphicFrame macro="">
      <xdr:nvGraphicFramePr>
        <xdr:cNvPr id="8" name="Chart 7">
          <a:extLst>
            <a:ext uri="{FF2B5EF4-FFF2-40B4-BE49-F238E27FC236}">
              <a16:creationId xmlns:a16="http://schemas.microsoft.com/office/drawing/2014/main" id="{C26AF9A2-58E5-4E39-BAE4-C57EFF76D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382588</xdr:colOff>
      <xdr:row>2</xdr:row>
      <xdr:rowOff>160867</xdr:rowOff>
    </xdr:from>
    <xdr:to>
      <xdr:col>10</xdr:col>
      <xdr:colOff>609071</xdr:colOff>
      <xdr:row>18</xdr:row>
      <xdr:rowOff>160867</xdr:rowOff>
    </xdr:to>
    <xdr:graphicFrame macro="">
      <xdr:nvGraphicFramePr>
        <xdr:cNvPr id="2" name="Chart 1">
          <a:extLst>
            <a:ext uri="{FF2B5EF4-FFF2-40B4-BE49-F238E27FC236}">
              <a16:creationId xmlns:a16="http://schemas.microsoft.com/office/drawing/2014/main" id="{02384583-B6B9-469B-8FB7-673F59098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373593</xdr:colOff>
      <xdr:row>19</xdr:row>
      <xdr:rowOff>151342</xdr:rowOff>
    </xdr:from>
    <xdr:to>
      <xdr:col>10</xdr:col>
      <xdr:colOff>609071</xdr:colOff>
      <xdr:row>35</xdr:row>
      <xdr:rowOff>151342</xdr:rowOff>
    </xdr:to>
    <xdr:graphicFrame macro="">
      <xdr:nvGraphicFramePr>
        <xdr:cNvPr id="3" name="Chart 2">
          <a:extLst>
            <a:ext uri="{FF2B5EF4-FFF2-40B4-BE49-F238E27FC236}">
              <a16:creationId xmlns:a16="http://schemas.microsoft.com/office/drawing/2014/main" id="{2BAE5E16-486A-4BBF-8F96-8D2579A7DD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19</xdr:row>
      <xdr:rowOff>151342</xdr:rowOff>
    </xdr:from>
    <xdr:to>
      <xdr:col>5</xdr:col>
      <xdr:colOff>247650</xdr:colOff>
      <xdr:row>35</xdr:row>
      <xdr:rowOff>151342</xdr:rowOff>
    </xdr:to>
    <xdr:graphicFrame macro="">
      <xdr:nvGraphicFramePr>
        <xdr:cNvPr id="4" name="Chart 3">
          <a:extLst>
            <a:ext uri="{FF2B5EF4-FFF2-40B4-BE49-F238E27FC236}">
              <a16:creationId xmlns:a16="http://schemas.microsoft.com/office/drawing/2014/main" id="{EC192BCE-00A5-4F6F-AB90-A17633A14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371474</xdr:colOff>
      <xdr:row>2</xdr:row>
      <xdr:rowOff>160867</xdr:rowOff>
    </xdr:from>
    <xdr:to>
      <xdr:col>21</xdr:col>
      <xdr:colOff>590549</xdr:colOff>
      <xdr:row>18</xdr:row>
      <xdr:rowOff>160867</xdr:rowOff>
    </xdr:to>
    <xdr:graphicFrame macro="">
      <xdr:nvGraphicFramePr>
        <xdr:cNvPr id="5" name="Chart 4">
          <a:extLst>
            <a:ext uri="{FF2B5EF4-FFF2-40B4-BE49-F238E27FC236}">
              <a16:creationId xmlns:a16="http://schemas.microsoft.com/office/drawing/2014/main" id="{34E372A7-B150-42BE-911E-319907F07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66410</xdr:colOff>
      <xdr:row>2</xdr:row>
      <xdr:rowOff>160867</xdr:rowOff>
    </xdr:from>
    <xdr:to>
      <xdr:col>16</xdr:col>
      <xdr:colOff>295010</xdr:colOff>
      <xdr:row>18</xdr:row>
      <xdr:rowOff>160867</xdr:rowOff>
    </xdr:to>
    <xdr:graphicFrame macro="">
      <xdr:nvGraphicFramePr>
        <xdr:cNvPr id="6" name="Chart 5">
          <a:extLst>
            <a:ext uri="{FF2B5EF4-FFF2-40B4-BE49-F238E27FC236}">
              <a16:creationId xmlns:a16="http://schemas.microsoft.com/office/drawing/2014/main" id="{043D3F8A-B3EF-4AAC-A767-F4C90B615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65792</xdr:colOff>
      <xdr:row>19</xdr:row>
      <xdr:rowOff>151342</xdr:rowOff>
    </xdr:from>
    <xdr:to>
      <xdr:col>16</xdr:col>
      <xdr:colOff>294392</xdr:colOff>
      <xdr:row>35</xdr:row>
      <xdr:rowOff>151342</xdr:rowOff>
    </xdr:to>
    <xdr:graphicFrame macro="">
      <xdr:nvGraphicFramePr>
        <xdr:cNvPr id="7" name="Chart 6">
          <a:extLst>
            <a:ext uri="{FF2B5EF4-FFF2-40B4-BE49-F238E27FC236}">
              <a16:creationId xmlns:a16="http://schemas.microsoft.com/office/drawing/2014/main" id="{A6E70526-470F-41B1-ABF9-942D13840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371474</xdr:colOff>
      <xdr:row>19</xdr:row>
      <xdr:rowOff>151342</xdr:rowOff>
    </xdr:from>
    <xdr:to>
      <xdr:col>21</xdr:col>
      <xdr:colOff>590549</xdr:colOff>
      <xdr:row>35</xdr:row>
      <xdr:rowOff>151342</xdr:rowOff>
    </xdr:to>
    <xdr:graphicFrame macro="">
      <xdr:nvGraphicFramePr>
        <xdr:cNvPr id="8" name="Chart 7">
          <a:extLst>
            <a:ext uri="{FF2B5EF4-FFF2-40B4-BE49-F238E27FC236}">
              <a16:creationId xmlns:a16="http://schemas.microsoft.com/office/drawing/2014/main" id="{22CD352E-1A12-4364-A960-B57D3D2CA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429BB-4E45-40A3-85A2-DB1B3C2E2B64}">
  <sheetPr>
    <tabColor theme="9"/>
  </sheetPr>
  <dimension ref="A1:ET99"/>
  <sheetViews>
    <sheetView tabSelected="1" workbookViewId="0">
      <selection activeCell="F20" sqref="F20"/>
    </sheetView>
  </sheetViews>
  <sheetFormatPr defaultColWidth="9" defaultRowHeight="12" customHeight="1" x14ac:dyDescent="0.3"/>
  <cols>
    <col min="1" max="1" width="9.09765625" style="66" bestFit="1" customWidth="1"/>
    <col min="2" max="9" width="9" style="66"/>
    <col min="10" max="10" width="13.09765625" style="66" customWidth="1"/>
    <col min="11" max="35" width="9.09765625" style="66" bestFit="1" customWidth="1"/>
    <col min="36" max="37" width="10" style="66" bestFit="1" customWidth="1"/>
    <col min="38" max="39" width="9.09765625" style="66" bestFit="1" customWidth="1"/>
    <col min="40" max="40" width="11.5" style="66" bestFit="1" customWidth="1"/>
    <col min="41" max="70" width="9.09765625" style="66" bestFit="1" customWidth="1"/>
    <col min="71" max="72" width="10" style="66" bestFit="1" customWidth="1"/>
    <col min="73" max="74" width="9.09765625" style="66" bestFit="1" customWidth="1"/>
    <col min="75" max="75" width="10" style="66" bestFit="1" customWidth="1"/>
    <col min="76" max="105" width="9.09765625" style="66" bestFit="1" customWidth="1"/>
    <col min="106" max="107" width="10" style="66" bestFit="1" customWidth="1"/>
    <col min="108" max="109" width="9.09765625" style="66" bestFit="1" customWidth="1"/>
    <col min="110" max="110" width="10" style="66" bestFit="1" customWidth="1"/>
    <col min="111" max="140" width="9.09765625" style="66" bestFit="1" customWidth="1"/>
    <col min="141" max="142" width="10" style="66" bestFit="1" customWidth="1"/>
    <col min="143" max="144" width="9.09765625" style="66" bestFit="1" customWidth="1"/>
    <col min="145" max="145" width="10" style="66" bestFit="1" customWidth="1"/>
    <col min="146" max="150" width="9.09765625" style="66" bestFit="1" customWidth="1"/>
    <col min="151" max="16384" width="9" style="66"/>
  </cols>
  <sheetData>
    <row r="1" spans="1:150" s="69" customFormat="1" ht="48.6" customHeight="1" x14ac:dyDescent="0.3">
      <c r="A1" s="77"/>
      <c r="B1" s="78"/>
      <c r="C1" s="78"/>
      <c r="D1" s="78"/>
      <c r="E1" s="78"/>
      <c r="F1" s="78"/>
      <c r="G1" s="78"/>
      <c r="H1" s="78"/>
      <c r="I1" s="78"/>
      <c r="J1" s="79"/>
      <c r="K1" s="83" t="s">
        <v>0</v>
      </c>
      <c r="L1" s="83"/>
      <c r="M1" s="83"/>
      <c r="N1" s="83"/>
      <c r="O1" s="83"/>
      <c r="P1" s="83" t="s">
        <v>0</v>
      </c>
      <c r="Q1" s="83"/>
      <c r="R1" s="83"/>
      <c r="S1" s="83"/>
      <c r="T1" s="83"/>
      <c r="U1" s="83" t="s">
        <v>0</v>
      </c>
      <c r="V1" s="83"/>
      <c r="W1" s="83"/>
      <c r="X1" s="83"/>
      <c r="Y1" s="83"/>
      <c r="Z1" s="83" t="s">
        <v>0</v>
      </c>
      <c r="AA1" s="83"/>
      <c r="AB1" s="83"/>
      <c r="AC1" s="83"/>
      <c r="AD1" s="83"/>
      <c r="AE1" s="83" t="s">
        <v>0</v>
      </c>
      <c r="AF1" s="83"/>
      <c r="AG1" s="83"/>
      <c r="AH1" s="83"/>
      <c r="AI1" s="83"/>
      <c r="AJ1" s="83" t="s">
        <v>0</v>
      </c>
      <c r="AK1" s="83"/>
      <c r="AL1" s="83"/>
      <c r="AM1" s="83"/>
      <c r="AN1" s="83"/>
      <c r="AO1" s="83" t="s">
        <v>0</v>
      </c>
      <c r="AP1" s="83"/>
      <c r="AQ1" s="83"/>
      <c r="AR1" s="83"/>
      <c r="AS1" s="83"/>
      <c r="AT1" s="83" t="s">
        <v>1</v>
      </c>
      <c r="AU1" s="83"/>
      <c r="AV1" s="83"/>
      <c r="AW1" s="83"/>
      <c r="AX1" s="83"/>
      <c r="AY1" s="83" t="s">
        <v>1</v>
      </c>
      <c r="AZ1" s="83"/>
      <c r="BA1" s="83"/>
      <c r="BB1" s="83"/>
      <c r="BC1" s="83"/>
      <c r="BD1" s="83" t="s">
        <v>1</v>
      </c>
      <c r="BE1" s="83"/>
      <c r="BF1" s="83"/>
      <c r="BG1" s="83"/>
      <c r="BH1" s="83"/>
      <c r="BI1" s="83" t="s">
        <v>1</v>
      </c>
      <c r="BJ1" s="83"/>
      <c r="BK1" s="83"/>
      <c r="BL1" s="83"/>
      <c r="BM1" s="83"/>
      <c r="BN1" s="83" t="s">
        <v>1</v>
      </c>
      <c r="BO1" s="83"/>
      <c r="BP1" s="83"/>
      <c r="BQ1" s="83"/>
      <c r="BR1" s="83"/>
      <c r="BS1" s="83" t="s">
        <v>1</v>
      </c>
      <c r="BT1" s="83"/>
      <c r="BU1" s="83"/>
      <c r="BV1" s="83"/>
      <c r="BW1" s="83"/>
      <c r="BX1" s="83" t="s">
        <v>1</v>
      </c>
      <c r="BY1" s="83"/>
      <c r="BZ1" s="83"/>
      <c r="CA1" s="83"/>
      <c r="CB1" s="83"/>
      <c r="CC1" s="83" t="s">
        <v>2</v>
      </c>
      <c r="CD1" s="83"/>
      <c r="CE1" s="83"/>
      <c r="CF1" s="83"/>
      <c r="CG1" s="83"/>
      <c r="CH1" s="83" t="s">
        <v>2</v>
      </c>
      <c r="CI1" s="83"/>
      <c r="CJ1" s="83"/>
      <c r="CK1" s="83"/>
      <c r="CL1" s="83"/>
      <c r="CM1" s="83" t="s">
        <v>2</v>
      </c>
      <c r="CN1" s="83"/>
      <c r="CO1" s="83"/>
      <c r="CP1" s="83"/>
      <c r="CQ1" s="83"/>
      <c r="CR1" s="83" t="s">
        <v>2</v>
      </c>
      <c r="CS1" s="83"/>
      <c r="CT1" s="83"/>
      <c r="CU1" s="83"/>
      <c r="CV1" s="83"/>
      <c r="CW1" s="83" t="s">
        <v>2</v>
      </c>
      <c r="CX1" s="83"/>
      <c r="CY1" s="83"/>
      <c r="CZ1" s="83"/>
      <c r="DA1" s="83"/>
      <c r="DB1" s="83" t="s">
        <v>2</v>
      </c>
      <c r="DC1" s="83"/>
      <c r="DD1" s="83"/>
      <c r="DE1" s="83"/>
      <c r="DF1" s="83"/>
      <c r="DG1" s="83" t="s">
        <v>2</v>
      </c>
      <c r="DH1" s="83"/>
      <c r="DI1" s="83"/>
      <c r="DJ1" s="83"/>
      <c r="DK1" s="83"/>
      <c r="DL1" s="83" t="s">
        <v>3</v>
      </c>
      <c r="DM1" s="83"/>
      <c r="DN1" s="83"/>
      <c r="DO1" s="83"/>
      <c r="DP1" s="83"/>
      <c r="DQ1" s="83" t="s">
        <v>3</v>
      </c>
      <c r="DR1" s="83"/>
      <c r="DS1" s="83"/>
      <c r="DT1" s="83"/>
      <c r="DU1" s="83"/>
      <c r="DV1" s="83" t="s">
        <v>3</v>
      </c>
      <c r="DW1" s="83"/>
      <c r="DX1" s="83"/>
      <c r="DY1" s="83"/>
      <c r="DZ1" s="83"/>
      <c r="EA1" s="83" t="s">
        <v>3</v>
      </c>
      <c r="EB1" s="83"/>
      <c r="EC1" s="83"/>
      <c r="ED1" s="83"/>
      <c r="EE1" s="83"/>
      <c r="EF1" s="83" t="s">
        <v>3</v>
      </c>
      <c r="EG1" s="83"/>
      <c r="EH1" s="83"/>
      <c r="EI1" s="83"/>
      <c r="EJ1" s="83"/>
      <c r="EK1" s="83" t="s">
        <v>3</v>
      </c>
      <c r="EL1" s="83"/>
      <c r="EM1" s="83"/>
      <c r="EN1" s="83"/>
      <c r="EO1" s="83"/>
      <c r="EP1" s="83" t="s">
        <v>3</v>
      </c>
      <c r="EQ1" s="83"/>
      <c r="ER1" s="83"/>
      <c r="ES1" s="83"/>
      <c r="ET1" s="83"/>
    </row>
    <row r="2" spans="1:150" s="69" customFormat="1" ht="35.85" customHeight="1" x14ac:dyDescent="0.3">
      <c r="A2" s="80"/>
      <c r="B2" s="81"/>
      <c r="C2" s="81"/>
      <c r="D2" s="81"/>
      <c r="E2" s="81"/>
      <c r="F2" s="81"/>
      <c r="G2" s="81"/>
      <c r="H2" s="81"/>
      <c r="I2" s="81"/>
      <c r="J2" s="82"/>
      <c r="K2" s="83" t="s">
        <v>4</v>
      </c>
      <c r="L2" s="83"/>
      <c r="M2" s="83"/>
      <c r="N2" s="83"/>
      <c r="O2" s="83"/>
      <c r="P2" s="83" t="s">
        <v>5</v>
      </c>
      <c r="Q2" s="83"/>
      <c r="R2" s="83"/>
      <c r="S2" s="83"/>
      <c r="T2" s="83"/>
      <c r="U2" s="83" t="s">
        <v>6</v>
      </c>
      <c r="V2" s="83"/>
      <c r="W2" s="83"/>
      <c r="X2" s="83"/>
      <c r="Y2" s="83"/>
      <c r="Z2" s="83" t="s">
        <v>7</v>
      </c>
      <c r="AA2" s="83"/>
      <c r="AB2" s="83"/>
      <c r="AC2" s="83"/>
      <c r="AD2" s="83"/>
      <c r="AE2" s="83" t="s">
        <v>8</v>
      </c>
      <c r="AF2" s="83"/>
      <c r="AG2" s="83"/>
      <c r="AH2" s="83"/>
      <c r="AI2" s="83"/>
      <c r="AJ2" s="83" t="s">
        <v>9</v>
      </c>
      <c r="AK2" s="83"/>
      <c r="AL2" s="83"/>
      <c r="AM2" s="83"/>
      <c r="AN2" s="83"/>
      <c r="AO2" s="83" t="s">
        <v>10</v>
      </c>
      <c r="AP2" s="83"/>
      <c r="AQ2" s="83"/>
      <c r="AR2" s="83"/>
      <c r="AS2" s="83"/>
      <c r="AT2" s="83" t="s">
        <v>4</v>
      </c>
      <c r="AU2" s="83"/>
      <c r="AV2" s="83"/>
      <c r="AW2" s="83"/>
      <c r="AX2" s="83"/>
      <c r="AY2" s="83" t="s">
        <v>5</v>
      </c>
      <c r="AZ2" s="83"/>
      <c r="BA2" s="83"/>
      <c r="BB2" s="83"/>
      <c r="BC2" s="83"/>
      <c r="BD2" s="83" t="s">
        <v>6</v>
      </c>
      <c r="BE2" s="83"/>
      <c r="BF2" s="83"/>
      <c r="BG2" s="83"/>
      <c r="BH2" s="83"/>
      <c r="BI2" s="83" t="s">
        <v>7</v>
      </c>
      <c r="BJ2" s="83"/>
      <c r="BK2" s="83"/>
      <c r="BL2" s="83"/>
      <c r="BM2" s="83"/>
      <c r="BN2" s="83" t="s">
        <v>8</v>
      </c>
      <c r="BO2" s="83"/>
      <c r="BP2" s="83"/>
      <c r="BQ2" s="83"/>
      <c r="BR2" s="83"/>
      <c r="BS2" s="83" t="s">
        <v>9</v>
      </c>
      <c r="BT2" s="83"/>
      <c r="BU2" s="83"/>
      <c r="BV2" s="83"/>
      <c r="BW2" s="83"/>
      <c r="BX2" s="83" t="s">
        <v>10</v>
      </c>
      <c r="BY2" s="83"/>
      <c r="BZ2" s="83"/>
      <c r="CA2" s="83"/>
      <c r="CB2" s="83"/>
      <c r="CC2" s="83" t="s">
        <v>4</v>
      </c>
      <c r="CD2" s="83"/>
      <c r="CE2" s="83"/>
      <c r="CF2" s="83"/>
      <c r="CG2" s="83"/>
      <c r="CH2" s="83" t="s">
        <v>5</v>
      </c>
      <c r="CI2" s="83"/>
      <c r="CJ2" s="83"/>
      <c r="CK2" s="83"/>
      <c r="CL2" s="83"/>
      <c r="CM2" s="83" t="s">
        <v>6</v>
      </c>
      <c r="CN2" s="83"/>
      <c r="CO2" s="83"/>
      <c r="CP2" s="83"/>
      <c r="CQ2" s="83"/>
      <c r="CR2" s="83" t="s">
        <v>7</v>
      </c>
      <c r="CS2" s="83"/>
      <c r="CT2" s="83"/>
      <c r="CU2" s="83"/>
      <c r="CV2" s="83"/>
      <c r="CW2" s="83" t="s">
        <v>8</v>
      </c>
      <c r="CX2" s="83"/>
      <c r="CY2" s="83"/>
      <c r="CZ2" s="83"/>
      <c r="DA2" s="83"/>
      <c r="DB2" s="83" t="s">
        <v>9</v>
      </c>
      <c r="DC2" s="83"/>
      <c r="DD2" s="83"/>
      <c r="DE2" s="83"/>
      <c r="DF2" s="83"/>
      <c r="DG2" s="83" t="s">
        <v>10</v>
      </c>
      <c r="DH2" s="83"/>
      <c r="DI2" s="83"/>
      <c r="DJ2" s="83"/>
      <c r="DK2" s="83"/>
      <c r="DL2" s="83" t="s">
        <v>4</v>
      </c>
      <c r="DM2" s="83"/>
      <c r="DN2" s="83"/>
      <c r="DO2" s="83"/>
      <c r="DP2" s="83"/>
      <c r="DQ2" s="83" t="s">
        <v>5</v>
      </c>
      <c r="DR2" s="83"/>
      <c r="DS2" s="83"/>
      <c r="DT2" s="83"/>
      <c r="DU2" s="83"/>
      <c r="DV2" s="83" t="s">
        <v>6</v>
      </c>
      <c r="DW2" s="83"/>
      <c r="DX2" s="83"/>
      <c r="DY2" s="83"/>
      <c r="DZ2" s="83"/>
      <c r="EA2" s="83" t="s">
        <v>7</v>
      </c>
      <c r="EB2" s="83"/>
      <c r="EC2" s="83"/>
      <c r="ED2" s="83"/>
      <c r="EE2" s="83"/>
      <c r="EF2" s="83" t="s">
        <v>8</v>
      </c>
      <c r="EG2" s="83"/>
      <c r="EH2" s="83"/>
      <c r="EI2" s="83"/>
      <c r="EJ2" s="83"/>
      <c r="EK2" s="83" t="s">
        <v>9</v>
      </c>
      <c r="EL2" s="83"/>
      <c r="EM2" s="83"/>
      <c r="EN2" s="83"/>
      <c r="EO2" s="83"/>
      <c r="EP2" s="83" t="s">
        <v>10</v>
      </c>
      <c r="EQ2" s="83"/>
      <c r="ER2" s="83"/>
      <c r="ES2" s="83"/>
      <c r="ET2" s="83"/>
    </row>
    <row r="3" spans="1:150" s="68" customFormat="1" ht="34.200000000000003" x14ac:dyDescent="0.3">
      <c r="A3" s="67" t="s">
        <v>11</v>
      </c>
      <c r="B3" s="67" t="s">
        <v>12</v>
      </c>
      <c r="C3" s="67" t="s">
        <v>13</v>
      </c>
      <c r="D3" s="67" t="s">
        <v>14</v>
      </c>
      <c r="E3" s="67" t="s">
        <v>15</v>
      </c>
      <c r="F3" s="67" t="s">
        <v>16</v>
      </c>
      <c r="G3" s="67" t="s">
        <v>17</v>
      </c>
      <c r="H3" s="67" t="s">
        <v>18</v>
      </c>
      <c r="I3" s="67" t="s">
        <v>19</v>
      </c>
      <c r="J3" s="67" t="s">
        <v>20</v>
      </c>
      <c r="K3" s="67" t="s">
        <v>21</v>
      </c>
      <c r="L3" s="67" t="s">
        <v>22</v>
      </c>
      <c r="M3" s="67" t="s">
        <v>23</v>
      </c>
      <c r="N3" s="67" t="s">
        <v>24</v>
      </c>
      <c r="O3" s="67" t="s">
        <v>25</v>
      </c>
      <c r="P3" s="67" t="s">
        <v>21</v>
      </c>
      <c r="Q3" s="67" t="s">
        <v>22</v>
      </c>
      <c r="R3" s="67" t="s">
        <v>23</v>
      </c>
      <c r="S3" s="67" t="s">
        <v>24</v>
      </c>
      <c r="T3" s="67" t="s">
        <v>25</v>
      </c>
      <c r="U3" s="67" t="s">
        <v>21</v>
      </c>
      <c r="V3" s="67" t="s">
        <v>22</v>
      </c>
      <c r="W3" s="67" t="s">
        <v>23</v>
      </c>
      <c r="X3" s="67" t="s">
        <v>24</v>
      </c>
      <c r="Y3" s="67" t="s">
        <v>25</v>
      </c>
      <c r="Z3" s="67" t="s">
        <v>21</v>
      </c>
      <c r="AA3" s="67" t="s">
        <v>22</v>
      </c>
      <c r="AB3" s="67" t="s">
        <v>23</v>
      </c>
      <c r="AC3" s="67" t="s">
        <v>24</v>
      </c>
      <c r="AD3" s="67" t="s">
        <v>25</v>
      </c>
      <c r="AE3" s="67" t="s">
        <v>21</v>
      </c>
      <c r="AF3" s="67" t="s">
        <v>22</v>
      </c>
      <c r="AG3" s="67" t="s">
        <v>23</v>
      </c>
      <c r="AH3" s="67" t="s">
        <v>24</v>
      </c>
      <c r="AI3" s="67" t="s">
        <v>25</v>
      </c>
      <c r="AJ3" s="67" t="s">
        <v>21</v>
      </c>
      <c r="AK3" s="67" t="s">
        <v>22</v>
      </c>
      <c r="AL3" s="67" t="s">
        <v>23</v>
      </c>
      <c r="AM3" s="67" t="s">
        <v>24</v>
      </c>
      <c r="AN3" s="67" t="s">
        <v>25</v>
      </c>
      <c r="AO3" s="67" t="s">
        <v>21</v>
      </c>
      <c r="AP3" s="67" t="s">
        <v>22</v>
      </c>
      <c r="AQ3" s="67" t="s">
        <v>23</v>
      </c>
      <c r="AR3" s="67" t="s">
        <v>24</v>
      </c>
      <c r="AS3" s="67" t="s">
        <v>25</v>
      </c>
      <c r="AT3" s="67" t="s">
        <v>21</v>
      </c>
      <c r="AU3" s="67" t="s">
        <v>22</v>
      </c>
      <c r="AV3" s="67" t="s">
        <v>23</v>
      </c>
      <c r="AW3" s="67" t="s">
        <v>24</v>
      </c>
      <c r="AX3" s="67" t="s">
        <v>25</v>
      </c>
      <c r="AY3" s="67" t="s">
        <v>21</v>
      </c>
      <c r="AZ3" s="67" t="s">
        <v>22</v>
      </c>
      <c r="BA3" s="67" t="s">
        <v>23</v>
      </c>
      <c r="BB3" s="67" t="s">
        <v>24</v>
      </c>
      <c r="BC3" s="67" t="s">
        <v>25</v>
      </c>
      <c r="BD3" s="67" t="s">
        <v>21</v>
      </c>
      <c r="BE3" s="67" t="s">
        <v>22</v>
      </c>
      <c r="BF3" s="67" t="s">
        <v>23</v>
      </c>
      <c r="BG3" s="67" t="s">
        <v>24</v>
      </c>
      <c r="BH3" s="67" t="s">
        <v>25</v>
      </c>
      <c r="BI3" s="67" t="s">
        <v>21</v>
      </c>
      <c r="BJ3" s="67" t="s">
        <v>22</v>
      </c>
      <c r="BK3" s="67" t="s">
        <v>23</v>
      </c>
      <c r="BL3" s="67" t="s">
        <v>24</v>
      </c>
      <c r="BM3" s="67" t="s">
        <v>25</v>
      </c>
      <c r="BN3" s="67" t="s">
        <v>21</v>
      </c>
      <c r="BO3" s="67" t="s">
        <v>22</v>
      </c>
      <c r="BP3" s="67" t="s">
        <v>23</v>
      </c>
      <c r="BQ3" s="67" t="s">
        <v>24</v>
      </c>
      <c r="BR3" s="67" t="s">
        <v>25</v>
      </c>
      <c r="BS3" s="67" t="s">
        <v>21</v>
      </c>
      <c r="BT3" s="67" t="s">
        <v>22</v>
      </c>
      <c r="BU3" s="67" t="s">
        <v>23</v>
      </c>
      <c r="BV3" s="67" t="s">
        <v>24</v>
      </c>
      <c r="BW3" s="67" t="s">
        <v>25</v>
      </c>
      <c r="BX3" s="67" t="s">
        <v>21</v>
      </c>
      <c r="BY3" s="67" t="s">
        <v>22</v>
      </c>
      <c r="BZ3" s="67" t="s">
        <v>23</v>
      </c>
      <c r="CA3" s="67" t="s">
        <v>24</v>
      </c>
      <c r="CB3" s="67" t="s">
        <v>25</v>
      </c>
      <c r="CC3" s="67" t="s">
        <v>21</v>
      </c>
      <c r="CD3" s="67" t="s">
        <v>22</v>
      </c>
      <c r="CE3" s="67" t="s">
        <v>23</v>
      </c>
      <c r="CF3" s="67" t="s">
        <v>24</v>
      </c>
      <c r="CG3" s="67" t="s">
        <v>25</v>
      </c>
      <c r="CH3" s="67" t="s">
        <v>21</v>
      </c>
      <c r="CI3" s="67" t="s">
        <v>22</v>
      </c>
      <c r="CJ3" s="67" t="s">
        <v>23</v>
      </c>
      <c r="CK3" s="67" t="s">
        <v>24</v>
      </c>
      <c r="CL3" s="67" t="s">
        <v>25</v>
      </c>
      <c r="CM3" s="67" t="s">
        <v>21</v>
      </c>
      <c r="CN3" s="67" t="s">
        <v>22</v>
      </c>
      <c r="CO3" s="67" t="s">
        <v>23</v>
      </c>
      <c r="CP3" s="67" t="s">
        <v>24</v>
      </c>
      <c r="CQ3" s="67" t="s">
        <v>25</v>
      </c>
      <c r="CR3" s="67" t="s">
        <v>21</v>
      </c>
      <c r="CS3" s="67" t="s">
        <v>22</v>
      </c>
      <c r="CT3" s="67" t="s">
        <v>23</v>
      </c>
      <c r="CU3" s="67" t="s">
        <v>24</v>
      </c>
      <c r="CV3" s="67" t="s">
        <v>25</v>
      </c>
      <c r="CW3" s="67" t="s">
        <v>21</v>
      </c>
      <c r="CX3" s="67" t="s">
        <v>22</v>
      </c>
      <c r="CY3" s="67" t="s">
        <v>23</v>
      </c>
      <c r="CZ3" s="67" t="s">
        <v>24</v>
      </c>
      <c r="DA3" s="67" t="s">
        <v>25</v>
      </c>
      <c r="DB3" s="67" t="s">
        <v>21</v>
      </c>
      <c r="DC3" s="67" t="s">
        <v>22</v>
      </c>
      <c r="DD3" s="67" t="s">
        <v>23</v>
      </c>
      <c r="DE3" s="67" t="s">
        <v>24</v>
      </c>
      <c r="DF3" s="67" t="s">
        <v>25</v>
      </c>
      <c r="DG3" s="67" t="s">
        <v>21</v>
      </c>
      <c r="DH3" s="67" t="s">
        <v>22</v>
      </c>
      <c r="DI3" s="67" t="s">
        <v>23</v>
      </c>
      <c r="DJ3" s="67" t="s">
        <v>24</v>
      </c>
      <c r="DK3" s="67" t="s">
        <v>25</v>
      </c>
      <c r="DL3" s="67" t="s">
        <v>21</v>
      </c>
      <c r="DM3" s="67" t="s">
        <v>22</v>
      </c>
      <c r="DN3" s="67" t="s">
        <v>23</v>
      </c>
      <c r="DO3" s="67" t="s">
        <v>24</v>
      </c>
      <c r="DP3" s="67" t="s">
        <v>25</v>
      </c>
      <c r="DQ3" s="67" t="s">
        <v>21</v>
      </c>
      <c r="DR3" s="67" t="s">
        <v>22</v>
      </c>
      <c r="DS3" s="67" t="s">
        <v>23</v>
      </c>
      <c r="DT3" s="67" t="s">
        <v>24</v>
      </c>
      <c r="DU3" s="67" t="s">
        <v>25</v>
      </c>
      <c r="DV3" s="67" t="s">
        <v>21</v>
      </c>
      <c r="DW3" s="67" t="s">
        <v>22</v>
      </c>
      <c r="DX3" s="67" t="s">
        <v>23</v>
      </c>
      <c r="DY3" s="67" t="s">
        <v>24</v>
      </c>
      <c r="DZ3" s="67" t="s">
        <v>25</v>
      </c>
      <c r="EA3" s="67" t="s">
        <v>21</v>
      </c>
      <c r="EB3" s="67" t="s">
        <v>22</v>
      </c>
      <c r="EC3" s="67" t="s">
        <v>23</v>
      </c>
      <c r="ED3" s="67" t="s">
        <v>24</v>
      </c>
      <c r="EE3" s="67" t="s">
        <v>25</v>
      </c>
      <c r="EF3" s="67" t="s">
        <v>21</v>
      </c>
      <c r="EG3" s="67" t="s">
        <v>22</v>
      </c>
      <c r="EH3" s="67" t="s">
        <v>23</v>
      </c>
      <c r="EI3" s="67" t="s">
        <v>24</v>
      </c>
      <c r="EJ3" s="67" t="s">
        <v>25</v>
      </c>
      <c r="EK3" s="67" t="s">
        <v>21</v>
      </c>
      <c r="EL3" s="67" t="s">
        <v>22</v>
      </c>
      <c r="EM3" s="67" t="s">
        <v>23</v>
      </c>
      <c r="EN3" s="67" t="s">
        <v>24</v>
      </c>
      <c r="EO3" s="67" t="s">
        <v>25</v>
      </c>
      <c r="EP3" s="67" t="s">
        <v>21</v>
      </c>
      <c r="EQ3" s="67" t="s">
        <v>22</v>
      </c>
      <c r="ER3" s="67" t="s">
        <v>23</v>
      </c>
      <c r="ES3" s="67" t="s">
        <v>24</v>
      </c>
      <c r="ET3" s="67" t="s">
        <v>25</v>
      </c>
    </row>
    <row r="4" spans="1:150" s="73" customFormat="1" ht="26.1" customHeight="1" x14ac:dyDescent="0.3">
      <c r="A4" s="72">
        <f>SUM(A5:A1048576)</f>
        <v>0</v>
      </c>
      <c r="B4" s="74" t="s">
        <v>26</v>
      </c>
      <c r="C4" s="75"/>
      <c r="D4" s="75"/>
      <c r="E4" s="75"/>
      <c r="F4" s="75"/>
      <c r="G4" s="75"/>
      <c r="H4" s="75"/>
      <c r="I4" s="75"/>
      <c r="J4" s="76"/>
      <c r="K4" s="72">
        <f t="shared" ref="K4:BV4" si="0">SUM(K5:K1048576)</f>
        <v>0</v>
      </c>
      <c r="L4" s="72">
        <f t="shared" si="0"/>
        <v>0</v>
      </c>
      <c r="M4" s="72">
        <f t="shared" si="0"/>
        <v>0</v>
      </c>
      <c r="N4" s="72">
        <f t="shared" si="0"/>
        <v>0</v>
      </c>
      <c r="O4" s="72">
        <f t="shared" si="0"/>
        <v>0</v>
      </c>
      <c r="P4" s="72">
        <f t="shared" si="0"/>
        <v>0</v>
      </c>
      <c r="Q4" s="72">
        <f t="shared" si="0"/>
        <v>0</v>
      </c>
      <c r="R4" s="72">
        <f t="shared" si="0"/>
        <v>0</v>
      </c>
      <c r="S4" s="72">
        <f t="shared" si="0"/>
        <v>0</v>
      </c>
      <c r="T4" s="72">
        <f t="shared" si="0"/>
        <v>0</v>
      </c>
      <c r="U4" s="72">
        <f t="shared" si="0"/>
        <v>0</v>
      </c>
      <c r="V4" s="72">
        <f t="shared" si="0"/>
        <v>0</v>
      </c>
      <c r="W4" s="72">
        <f t="shared" si="0"/>
        <v>0</v>
      </c>
      <c r="X4" s="72">
        <f t="shared" si="0"/>
        <v>0</v>
      </c>
      <c r="Y4" s="72">
        <f t="shared" si="0"/>
        <v>0</v>
      </c>
      <c r="Z4" s="72">
        <f t="shared" si="0"/>
        <v>0</v>
      </c>
      <c r="AA4" s="72">
        <f t="shared" si="0"/>
        <v>0</v>
      </c>
      <c r="AB4" s="72">
        <f t="shared" si="0"/>
        <v>0</v>
      </c>
      <c r="AC4" s="72">
        <f t="shared" si="0"/>
        <v>0</v>
      </c>
      <c r="AD4" s="72">
        <f t="shared" si="0"/>
        <v>0</v>
      </c>
      <c r="AE4" s="72">
        <f t="shared" si="0"/>
        <v>0</v>
      </c>
      <c r="AF4" s="72">
        <f t="shared" si="0"/>
        <v>0</v>
      </c>
      <c r="AG4" s="72">
        <f t="shared" si="0"/>
        <v>0</v>
      </c>
      <c r="AH4" s="72">
        <f t="shared" si="0"/>
        <v>0</v>
      </c>
      <c r="AI4" s="72">
        <f t="shared" si="0"/>
        <v>0</v>
      </c>
      <c r="AJ4" s="72">
        <f t="shared" si="0"/>
        <v>0</v>
      </c>
      <c r="AK4" s="72">
        <f t="shared" si="0"/>
        <v>0</v>
      </c>
      <c r="AL4" s="72">
        <f t="shared" si="0"/>
        <v>0</v>
      </c>
      <c r="AM4" s="72">
        <f t="shared" si="0"/>
        <v>0</v>
      </c>
      <c r="AN4" s="72">
        <f t="shared" si="0"/>
        <v>0</v>
      </c>
      <c r="AO4" s="72">
        <f t="shared" si="0"/>
        <v>0</v>
      </c>
      <c r="AP4" s="72">
        <f t="shared" si="0"/>
        <v>0</v>
      </c>
      <c r="AQ4" s="72">
        <f t="shared" si="0"/>
        <v>0</v>
      </c>
      <c r="AR4" s="72">
        <f t="shared" si="0"/>
        <v>0</v>
      </c>
      <c r="AS4" s="72">
        <f t="shared" si="0"/>
        <v>0</v>
      </c>
      <c r="AT4" s="72">
        <f t="shared" si="0"/>
        <v>0</v>
      </c>
      <c r="AU4" s="72">
        <f t="shared" si="0"/>
        <v>0</v>
      </c>
      <c r="AV4" s="72">
        <f t="shared" si="0"/>
        <v>0</v>
      </c>
      <c r="AW4" s="72">
        <f t="shared" si="0"/>
        <v>0</v>
      </c>
      <c r="AX4" s="72">
        <f t="shared" si="0"/>
        <v>0</v>
      </c>
      <c r="AY4" s="72">
        <f t="shared" si="0"/>
        <v>0</v>
      </c>
      <c r="AZ4" s="72">
        <f t="shared" si="0"/>
        <v>0</v>
      </c>
      <c r="BA4" s="72">
        <f t="shared" si="0"/>
        <v>0</v>
      </c>
      <c r="BB4" s="72">
        <f t="shared" si="0"/>
        <v>0</v>
      </c>
      <c r="BC4" s="72">
        <f t="shared" si="0"/>
        <v>0</v>
      </c>
      <c r="BD4" s="72">
        <f t="shared" si="0"/>
        <v>0</v>
      </c>
      <c r="BE4" s="72">
        <f t="shared" si="0"/>
        <v>0</v>
      </c>
      <c r="BF4" s="72">
        <f t="shared" si="0"/>
        <v>0</v>
      </c>
      <c r="BG4" s="72">
        <f t="shared" si="0"/>
        <v>0</v>
      </c>
      <c r="BH4" s="72">
        <f t="shared" si="0"/>
        <v>0</v>
      </c>
      <c r="BI4" s="72">
        <f t="shared" si="0"/>
        <v>0</v>
      </c>
      <c r="BJ4" s="72">
        <f t="shared" si="0"/>
        <v>0</v>
      </c>
      <c r="BK4" s="72">
        <f t="shared" si="0"/>
        <v>0</v>
      </c>
      <c r="BL4" s="72">
        <f t="shared" si="0"/>
        <v>0</v>
      </c>
      <c r="BM4" s="72">
        <f t="shared" si="0"/>
        <v>0</v>
      </c>
      <c r="BN4" s="72">
        <f t="shared" si="0"/>
        <v>0</v>
      </c>
      <c r="BO4" s="72">
        <f t="shared" si="0"/>
        <v>0</v>
      </c>
      <c r="BP4" s="72">
        <f t="shared" si="0"/>
        <v>0</v>
      </c>
      <c r="BQ4" s="72">
        <f t="shared" si="0"/>
        <v>0</v>
      </c>
      <c r="BR4" s="72">
        <f t="shared" si="0"/>
        <v>0</v>
      </c>
      <c r="BS4" s="72">
        <f t="shared" si="0"/>
        <v>0</v>
      </c>
      <c r="BT4" s="72">
        <f t="shared" si="0"/>
        <v>0</v>
      </c>
      <c r="BU4" s="72">
        <f t="shared" si="0"/>
        <v>0</v>
      </c>
      <c r="BV4" s="72">
        <f t="shared" si="0"/>
        <v>0</v>
      </c>
      <c r="BW4" s="72">
        <f t="shared" ref="BW4:EH4" si="1">SUM(BW5:BW1048576)</f>
        <v>0</v>
      </c>
      <c r="BX4" s="72">
        <f t="shared" si="1"/>
        <v>0</v>
      </c>
      <c r="BY4" s="72">
        <f t="shared" si="1"/>
        <v>0</v>
      </c>
      <c r="BZ4" s="72">
        <f t="shared" si="1"/>
        <v>0</v>
      </c>
      <c r="CA4" s="72">
        <f t="shared" si="1"/>
        <v>0</v>
      </c>
      <c r="CB4" s="72">
        <f t="shared" si="1"/>
        <v>0</v>
      </c>
      <c r="CC4" s="72">
        <f t="shared" si="1"/>
        <v>0</v>
      </c>
      <c r="CD4" s="72">
        <f t="shared" si="1"/>
        <v>0</v>
      </c>
      <c r="CE4" s="72">
        <f t="shared" si="1"/>
        <v>0</v>
      </c>
      <c r="CF4" s="72">
        <f t="shared" si="1"/>
        <v>0</v>
      </c>
      <c r="CG4" s="72">
        <f t="shared" si="1"/>
        <v>0</v>
      </c>
      <c r="CH4" s="72">
        <f t="shared" si="1"/>
        <v>0</v>
      </c>
      <c r="CI4" s="72">
        <f t="shared" si="1"/>
        <v>0</v>
      </c>
      <c r="CJ4" s="72">
        <f t="shared" si="1"/>
        <v>0</v>
      </c>
      <c r="CK4" s="72">
        <f t="shared" si="1"/>
        <v>0</v>
      </c>
      <c r="CL4" s="72">
        <f t="shared" si="1"/>
        <v>0</v>
      </c>
      <c r="CM4" s="72">
        <f t="shared" si="1"/>
        <v>0</v>
      </c>
      <c r="CN4" s="72">
        <f t="shared" si="1"/>
        <v>0</v>
      </c>
      <c r="CO4" s="72">
        <f t="shared" si="1"/>
        <v>0</v>
      </c>
      <c r="CP4" s="72">
        <f t="shared" si="1"/>
        <v>0</v>
      </c>
      <c r="CQ4" s="72">
        <f t="shared" si="1"/>
        <v>0</v>
      </c>
      <c r="CR4" s="72">
        <f t="shared" si="1"/>
        <v>0</v>
      </c>
      <c r="CS4" s="72">
        <f t="shared" si="1"/>
        <v>0</v>
      </c>
      <c r="CT4" s="72">
        <f t="shared" si="1"/>
        <v>0</v>
      </c>
      <c r="CU4" s="72">
        <f t="shared" si="1"/>
        <v>0</v>
      </c>
      <c r="CV4" s="72">
        <f t="shared" si="1"/>
        <v>0</v>
      </c>
      <c r="CW4" s="72">
        <f t="shared" si="1"/>
        <v>0</v>
      </c>
      <c r="CX4" s="72">
        <f t="shared" si="1"/>
        <v>0</v>
      </c>
      <c r="CY4" s="72">
        <f t="shared" si="1"/>
        <v>0</v>
      </c>
      <c r="CZ4" s="72">
        <f t="shared" si="1"/>
        <v>0</v>
      </c>
      <c r="DA4" s="72">
        <f t="shared" si="1"/>
        <v>0</v>
      </c>
      <c r="DB4" s="72">
        <f t="shared" si="1"/>
        <v>0</v>
      </c>
      <c r="DC4" s="72">
        <f t="shared" si="1"/>
        <v>0</v>
      </c>
      <c r="DD4" s="72">
        <f t="shared" si="1"/>
        <v>0</v>
      </c>
      <c r="DE4" s="72">
        <f t="shared" si="1"/>
        <v>0</v>
      </c>
      <c r="DF4" s="72">
        <f t="shared" si="1"/>
        <v>0</v>
      </c>
      <c r="DG4" s="72">
        <f t="shared" si="1"/>
        <v>0</v>
      </c>
      <c r="DH4" s="72">
        <f t="shared" si="1"/>
        <v>0</v>
      </c>
      <c r="DI4" s="72">
        <f t="shared" si="1"/>
        <v>0</v>
      </c>
      <c r="DJ4" s="72">
        <f t="shared" si="1"/>
        <v>0</v>
      </c>
      <c r="DK4" s="72">
        <f t="shared" si="1"/>
        <v>0</v>
      </c>
      <c r="DL4" s="72">
        <f t="shared" si="1"/>
        <v>0</v>
      </c>
      <c r="DM4" s="72">
        <f t="shared" si="1"/>
        <v>0</v>
      </c>
      <c r="DN4" s="72">
        <f t="shared" si="1"/>
        <v>0</v>
      </c>
      <c r="DO4" s="72">
        <f t="shared" si="1"/>
        <v>0</v>
      </c>
      <c r="DP4" s="72">
        <f t="shared" si="1"/>
        <v>0</v>
      </c>
      <c r="DQ4" s="72">
        <f t="shared" si="1"/>
        <v>0</v>
      </c>
      <c r="DR4" s="72">
        <f t="shared" si="1"/>
        <v>0</v>
      </c>
      <c r="DS4" s="72">
        <f t="shared" si="1"/>
        <v>0</v>
      </c>
      <c r="DT4" s="72">
        <f t="shared" si="1"/>
        <v>0</v>
      </c>
      <c r="DU4" s="72">
        <f t="shared" si="1"/>
        <v>0</v>
      </c>
      <c r="DV4" s="72">
        <f t="shared" si="1"/>
        <v>0</v>
      </c>
      <c r="DW4" s="72">
        <f t="shared" si="1"/>
        <v>0</v>
      </c>
      <c r="DX4" s="72">
        <f t="shared" si="1"/>
        <v>0</v>
      </c>
      <c r="DY4" s="72">
        <f t="shared" si="1"/>
        <v>0</v>
      </c>
      <c r="DZ4" s="72">
        <f t="shared" si="1"/>
        <v>0</v>
      </c>
      <c r="EA4" s="72">
        <f t="shared" si="1"/>
        <v>0</v>
      </c>
      <c r="EB4" s="72">
        <f t="shared" si="1"/>
        <v>0</v>
      </c>
      <c r="EC4" s="72">
        <f t="shared" si="1"/>
        <v>0</v>
      </c>
      <c r="ED4" s="72">
        <f t="shared" si="1"/>
        <v>0</v>
      </c>
      <c r="EE4" s="72">
        <f t="shared" si="1"/>
        <v>0</v>
      </c>
      <c r="EF4" s="72">
        <f t="shared" si="1"/>
        <v>0</v>
      </c>
      <c r="EG4" s="72">
        <f t="shared" si="1"/>
        <v>0</v>
      </c>
      <c r="EH4" s="72">
        <f t="shared" si="1"/>
        <v>0</v>
      </c>
      <c r="EI4" s="72">
        <f t="shared" ref="EI4:ET4" si="2">SUM(EI5:EI1048576)</f>
        <v>0</v>
      </c>
      <c r="EJ4" s="72">
        <f t="shared" si="2"/>
        <v>0</v>
      </c>
      <c r="EK4" s="72">
        <f t="shared" si="2"/>
        <v>0</v>
      </c>
      <c r="EL4" s="72">
        <f t="shared" si="2"/>
        <v>0</v>
      </c>
      <c r="EM4" s="72">
        <f t="shared" si="2"/>
        <v>0</v>
      </c>
      <c r="EN4" s="72">
        <f t="shared" si="2"/>
        <v>0</v>
      </c>
      <c r="EO4" s="72">
        <f t="shared" si="2"/>
        <v>0</v>
      </c>
      <c r="EP4" s="72">
        <f t="shared" si="2"/>
        <v>0</v>
      </c>
      <c r="EQ4" s="72">
        <f t="shared" si="2"/>
        <v>0</v>
      </c>
      <c r="ER4" s="72">
        <f t="shared" si="2"/>
        <v>0</v>
      </c>
      <c r="ES4" s="72">
        <f t="shared" si="2"/>
        <v>0</v>
      </c>
      <c r="ET4" s="72">
        <f t="shared" si="2"/>
        <v>0</v>
      </c>
    </row>
    <row r="5" spans="1:150" ht="11.4" x14ac:dyDescent="0.3">
      <c r="H5" s="70"/>
      <c r="I5" s="71"/>
      <c r="J5" s="70"/>
    </row>
    <row r="6" spans="1:150" ht="11.4" x14ac:dyDescent="0.3"/>
    <row r="7" spans="1:150" ht="11.4" x14ac:dyDescent="0.3"/>
    <row r="8" spans="1:150" ht="11.4" x14ac:dyDescent="0.3"/>
    <row r="9" spans="1:150" ht="11.4" x14ac:dyDescent="0.3"/>
    <row r="10" spans="1:150" ht="11.4" x14ac:dyDescent="0.3"/>
    <row r="11" spans="1:150" ht="11.4" x14ac:dyDescent="0.3"/>
    <row r="12" spans="1:150" ht="11.4" x14ac:dyDescent="0.3"/>
    <row r="13" spans="1:150" ht="11.4" x14ac:dyDescent="0.3"/>
    <row r="14" spans="1:150" ht="11.4" x14ac:dyDescent="0.3"/>
    <row r="15" spans="1:150" ht="11.4" x14ac:dyDescent="0.3"/>
    <row r="16" spans="1:150" ht="11.4" x14ac:dyDescent="0.3"/>
    <row r="17" ht="11.4" x14ac:dyDescent="0.3"/>
    <row r="18" ht="11.4" x14ac:dyDescent="0.3"/>
    <row r="19" ht="11.4" x14ac:dyDescent="0.3"/>
    <row r="20" ht="11.4" x14ac:dyDescent="0.3"/>
    <row r="21" ht="11.4" x14ac:dyDescent="0.3"/>
    <row r="22" ht="11.4" x14ac:dyDescent="0.3"/>
    <row r="23" ht="11.4" x14ac:dyDescent="0.3"/>
    <row r="24" ht="11.4" x14ac:dyDescent="0.3"/>
    <row r="25" ht="11.4" x14ac:dyDescent="0.3"/>
    <row r="26" ht="11.4" x14ac:dyDescent="0.3"/>
    <row r="27" ht="11.4" x14ac:dyDescent="0.3"/>
    <row r="28" ht="11.4" x14ac:dyDescent="0.3"/>
    <row r="29" ht="11.4" x14ac:dyDescent="0.3"/>
    <row r="30" ht="11.4" x14ac:dyDescent="0.3"/>
    <row r="31" ht="11.4" x14ac:dyDescent="0.3"/>
    <row r="32" ht="11.4" x14ac:dyDescent="0.3"/>
    <row r="33" ht="11.4" x14ac:dyDescent="0.3"/>
    <row r="34" ht="11.4" x14ac:dyDescent="0.3"/>
    <row r="35" ht="11.4" x14ac:dyDescent="0.3"/>
    <row r="36" ht="11.4" x14ac:dyDescent="0.3"/>
    <row r="37" ht="11.4" x14ac:dyDescent="0.3"/>
    <row r="38" ht="11.4" x14ac:dyDescent="0.3"/>
    <row r="39" ht="11.4" x14ac:dyDescent="0.3"/>
    <row r="40" ht="11.4" x14ac:dyDescent="0.3"/>
    <row r="41" ht="11.4" x14ac:dyDescent="0.3"/>
    <row r="42" ht="11.4" x14ac:dyDescent="0.3"/>
    <row r="43" ht="11.4" x14ac:dyDescent="0.3"/>
    <row r="44" ht="11.4" x14ac:dyDescent="0.3"/>
    <row r="45" ht="11.4" x14ac:dyDescent="0.3"/>
    <row r="46" ht="11.4" x14ac:dyDescent="0.3"/>
    <row r="47" ht="11.4" x14ac:dyDescent="0.3"/>
    <row r="48" ht="11.4" x14ac:dyDescent="0.3"/>
    <row r="49" ht="11.4" x14ac:dyDescent="0.3"/>
    <row r="50" ht="11.4" x14ac:dyDescent="0.3"/>
    <row r="51" ht="11.4" x14ac:dyDescent="0.3"/>
    <row r="52" ht="11.4" x14ac:dyDescent="0.3"/>
    <row r="53" ht="11.4" x14ac:dyDescent="0.3"/>
    <row r="54" ht="11.4" x14ac:dyDescent="0.3"/>
    <row r="55" ht="11.4" x14ac:dyDescent="0.3"/>
    <row r="56" ht="11.4" x14ac:dyDescent="0.3"/>
    <row r="57" ht="11.4" x14ac:dyDescent="0.3"/>
    <row r="58" ht="11.4" x14ac:dyDescent="0.3"/>
    <row r="59" ht="11.4" x14ac:dyDescent="0.3"/>
    <row r="60" ht="11.4" x14ac:dyDescent="0.3"/>
    <row r="61" ht="11.4" x14ac:dyDescent="0.3"/>
    <row r="62" ht="11.4" x14ac:dyDescent="0.3"/>
    <row r="63" ht="11.4" x14ac:dyDescent="0.3"/>
    <row r="64" ht="11.4" x14ac:dyDescent="0.3"/>
    <row r="65" ht="11.4" x14ac:dyDescent="0.3"/>
    <row r="66" ht="11.4" x14ac:dyDescent="0.3"/>
    <row r="67" ht="11.4" x14ac:dyDescent="0.3"/>
    <row r="68" ht="11.4" x14ac:dyDescent="0.3"/>
    <row r="69" ht="11.4" x14ac:dyDescent="0.3"/>
    <row r="70" ht="11.4" x14ac:dyDescent="0.3"/>
    <row r="71" ht="11.4" x14ac:dyDescent="0.3"/>
    <row r="72" ht="11.4" x14ac:dyDescent="0.3"/>
    <row r="73" ht="11.4" x14ac:dyDescent="0.3"/>
    <row r="74" ht="11.4" x14ac:dyDescent="0.3"/>
    <row r="75" ht="11.4" x14ac:dyDescent="0.3"/>
    <row r="76" ht="11.4" x14ac:dyDescent="0.3"/>
    <row r="77" ht="11.4" x14ac:dyDescent="0.3"/>
    <row r="78" ht="11.4" x14ac:dyDescent="0.3"/>
    <row r="79" ht="11.4" x14ac:dyDescent="0.3"/>
    <row r="80" ht="11.4" x14ac:dyDescent="0.3"/>
    <row r="81" ht="11.4" x14ac:dyDescent="0.3"/>
    <row r="82" ht="11.4" x14ac:dyDescent="0.3"/>
    <row r="83" ht="11.4" x14ac:dyDescent="0.3"/>
    <row r="84" ht="11.4" x14ac:dyDescent="0.3"/>
    <row r="85" ht="11.4" x14ac:dyDescent="0.3"/>
    <row r="86" ht="11.4" x14ac:dyDescent="0.3"/>
    <row r="87" ht="11.4" x14ac:dyDescent="0.3"/>
    <row r="88" ht="11.4" x14ac:dyDescent="0.3"/>
    <row r="89" ht="11.4" x14ac:dyDescent="0.3"/>
    <row r="90" ht="11.4" x14ac:dyDescent="0.3"/>
    <row r="91" ht="11.4" x14ac:dyDescent="0.3"/>
    <row r="92" ht="11.4" x14ac:dyDescent="0.3"/>
    <row r="93" ht="11.4" x14ac:dyDescent="0.3"/>
    <row r="94" ht="11.4" x14ac:dyDescent="0.3"/>
    <row r="95" ht="11.4" x14ac:dyDescent="0.3"/>
    <row r="96" ht="11.4" x14ac:dyDescent="0.3"/>
    <row r="97" ht="11.4" x14ac:dyDescent="0.3"/>
    <row r="98" ht="11.4" x14ac:dyDescent="0.3"/>
    <row r="99" ht="11.4" x14ac:dyDescent="0.3"/>
  </sheetData>
  <mergeCells count="58">
    <mergeCell ref="AY1:BC1"/>
    <mergeCell ref="K2:O2"/>
    <mergeCell ref="P2:T2"/>
    <mergeCell ref="U2:Y2"/>
    <mergeCell ref="Z2:AD2"/>
    <mergeCell ref="AE2:AI2"/>
    <mergeCell ref="K1:O1"/>
    <mergeCell ref="P1:T1"/>
    <mergeCell ref="U1:Y1"/>
    <mergeCell ref="Z1:AD1"/>
    <mergeCell ref="AE1:AI1"/>
    <mergeCell ref="AJ1:AN1"/>
    <mergeCell ref="AJ2:AN2"/>
    <mergeCell ref="AO1:AS1"/>
    <mergeCell ref="AO2:AS2"/>
    <mergeCell ref="AT1:AX1"/>
    <mergeCell ref="AT2:AX2"/>
    <mergeCell ref="AY2:BC2"/>
    <mergeCell ref="BD2:BH2"/>
    <mergeCell ref="BI2:BM2"/>
    <mergeCell ref="BN2:BR2"/>
    <mergeCell ref="BD1:BH1"/>
    <mergeCell ref="BI1:BM1"/>
    <mergeCell ref="BN1:BR1"/>
    <mergeCell ref="BS1:BW1"/>
    <mergeCell ref="BX1:CB1"/>
    <mergeCell ref="BS2:BW2"/>
    <mergeCell ref="BX2:CB2"/>
    <mergeCell ref="CC1:CG1"/>
    <mergeCell ref="CH1:CL1"/>
    <mergeCell ref="CM1:CQ1"/>
    <mergeCell ref="CW1:DA1"/>
    <mergeCell ref="DB1:DF1"/>
    <mergeCell ref="DG1:DK1"/>
    <mergeCell ref="CC2:CG2"/>
    <mergeCell ref="CH2:CL2"/>
    <mergeCell ref="CM2:CQ2"/>
    <mergeCell ref="CR2:CV2"/>
    <mergeCell ref="CW2:DA2"/>
    <mergeCell ref="DB2:DF2"/>
    <mergeCell ref="DG2:DK2"/>
    <mergeCell ref="CR1:CV1"/>
    <mergeCell ref="B4:J4"/>
    <mergeCell ref="A1:J2"/>
    <mergeCell ref="EP1:ET1"/>
    <mergeCell ref="DL2:DP2"/>
    <mergeCell ref="DQ2:DU2"/>
    <mergeCell ref="DV2:DZ2"/>
    <mergeCell ref="EA2:EE2"/>
    <mergeCell ref="EF2:EJ2"/>
    <mergeCell ref="EK2:EO2"/>
    <mergeCell ref="EP2:ET2"/>
    <mergeCell ref="DL1:DP1"/>
    <mergeCell ref="DQ1:DU1"/>
    <mergeCell ref="DV1:DZ1"/>
    <mergeCell ref="EA1:EE1"/>
    <mergeCell ref="EF1:EJ1"/>
    <mergeCell ref="EK1:EO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CBCC2-68D9-4362-9AB6-F448D15C259C}">
  <dimension ref="A1:M68"/>
  <sheetViews>
    <sheetView showGridLines="0" zoomScaleNormal="100" workbookViewId="0">
      <selection activeCell="A3" sqref="A3:D4"/>
    </sheetView>
  </sheetViews>
  <sheetFormatPr defaultColWidth="0" defaultRowHeight="13.2" zeroHeight="1" x14ac:dyDescent="0.3"/>
  <cols>
    <col min="1" max="1" width="39.796875" style="59" customWidth="1"/>
    <col min="2" max="2" width="6.5" style="59" customWidth="1"/>
    <col min="3" max="10" width="9" style="59" customWidth="1"/>
    <col min="11" max="13" width="5.5" style="59" customWidth="1"/>
    <col min="14" max="16384" width="5.5" style="59" hidden="1"/>
  </cols>
  <sheetData>
    <row r="1" spans="1:4" x14ac:dyDescent="0.3"/>
    <row r="2" spans="1:4" ht="46.5" customHeight="1" x14ac:dyDescent="0.3"/>
    <row r="3" spans="1:4" x14ac:dyDescent="0.3">
      <c r="A3" s="84" t="s">
        <v>117</v>
      </c>
      <c r="B3" s="84"/>
      <c r="C3" s="84"/>
      <c r="D3" s="84"/>
    </row>
    <row r="4" spans="1:4" x14ac:dyDescent="0.3">
      <c r="A4" s="84"/>
      <c r="B4" s="84"/>
      <c r="C4" s="84"/>
      <c r="D4" s="84"/>
    </row>
    <row r="5" spans="1:4" x14ac:dyDescent="0.3">
      <c r="A5" s="85" t="s">
        <v>27</v>
      </c>
      <c r="B5" s="85"/>
      <c r="C5" s="85"/>
    </row>
    <row r="6" spans="1:4" x14ac:dyDescent="0.3"/>
    <row r="7" spans="1:4" x14ac:dyDescent="0.3"/>
    <row r="8" spans="1:4" ht="15.6" x14ac:dyDescent="0.3">
      <c r="A8" s="64" t="s">
        <v>28</v>
      </c>
      <c r="B8" s="65">
        <f>'INPUT (regulators)'!A4</f>
        <v>0</v>
      </c>
    </row>
    <row r="9" spans="1:4" x14ac:dyDescent="0.3">
      <c r="B9" s="62"/>
    </row>
    <row r="10" spans="1:4" x14ac:dyDescent="0.3">
      <c r="A10" s="60" t="s">
        <v>29</v>
      </c>
      <c r="B10" s="62"/>
    </row>
    <row r="11" spans="1:4" x14ac:dyDescent="0.3">
      <c r="A11" s="14" t="s">
        <v>30</v>
      </c>
      <c r="B11" s="62">
        <f>COUNTIF('INPUT (regulators)'!$D$5:$D$100,'Output - Insurers Profile'!A11)</f>
        <v>0</v>
      </c>
    </row>
    <row r="12" spans="1:4" x14ac:dyDescent="0.3">
      <c r="A12" s="14" t="s">
        <v>31</v>
      </c>
      <c r="B12" s="62">
        <f>COUNTIF('INPUT (regulators)'!$D$5:$D$100,'Output - Insurers Profile'!A12)</f>
        <v>0</v>
      </c>
    </row>
    <row r="13" spans="1:4" x14ac:dyDescent="0.3">
      <c r="A13" s="14" t="s">
        <v>32</v>
      </c>
      <c r="B13" s="62">
        <f>COUNTIF('INPUT (regulators)'!$D$5:$D$100,'Output - Insurers Profile'!A13)</f>
        <v>0</v>
      </c>
    </row>
    <row r="14" spans="1:4" x14ac:dyDescent="0.3">
      <c r="A14" s="14" t="s">
        <v>33</v>
      </c>
      <c r="B14" s="62">
        <f>COUNTIF('INPUT (regulators)'!$D$5:$D$100,'Output - Insurers Profile'!A14)</f>
        <v>0</v>
      </c>
    </row>
    <row r="15" spans="1:4" x14ac:dyDescent="0.3">
      <c r="A15" s="14" t="s">
        <v>34</v>
      </c>
      <c r="B15" s="62">
        <f>COUNTIF('INPUT (regulators)'!$D$5:$D$100,'Output - Insurers Profile'!A15)</f>
        <v>0</v>
      </c>
    </row>
    <row r="16" spans="1:4" x14ac:dyDescent="0.3">
      <c r="A16" s="14" t="s">
        <v>35</v>
      </c>
      <c r="B16" s="62">
        <f>COUNTIF('INPUT (regulators)'!$D$5:$D$100,'Output - Insurers Profile'!A16)</f>
        <v>0</v>
      </c>
    </row>
    <row r="17" spans="1:2" x14ac:dyDescent="0.3">
      <c r="A17" s="14" t="s">
        <v>23</v>
      </c>
      <c r="B17" s="62">
        <f>COUNTIF('INPUT (regulators)'!$D$5:$D$100,'Output - Insurers Profile'!A17)</f>
        <v>0</v>
      </c>
    </row>
    <row r="18" spans="1:2" x14ac:dyDescent="0.3">
      <c r="B18" s="62"/>
    </row>
    <row r="19" spans="1:2" x14ac:dyDescent="0.3">
      <c r="B19" s="62"/>
    </row>
    <row r="20" spans="1:2" x14ac:dyDescent="0.3"/>
    <row r="21" spans="1:2" x14ac:dyDescent="0.3"/>
    <row r="22" spans="1:2" x14ac:dyDescent="0.3"/>
    <row r="23" spans="1:2" x14ac:dyDescent="0.3"/>
    <row r="24" spans="1:2" x14ac:dyDescent="0.3">
      <c r="A24" s="60" t="s">
        <v>36</v>
      </c>
      <c r="B24" s="62"/>
    </row>
    <row r="25" spans="1:2" x14ac:dyDescent="0.3">
      <c r="A25" s="14" t="s">
        <v>37</v>
      </c>
      <c r="B25" s="62">
        <f>COUNTIF('INPUT (regulators)'!$E$5:$E$100,'Output - Insurers Profile'!A25)</f>
        <v>0</v>
      </c>
    </row>
    <row r="26" spans="1:2" x14ac:dyDescent="0.3">
      <c r="A26" s="14" t="s">
        <v>38</v>
      </c>
      <c r="B26" s="62">
        <f>COUNTIF('INPUT (regulators)'!$E$5:$E$100,'Output - Insurers Profile'!A26)</f>
        <v>0</v>
      </c>
    </row>
    <row r="27" spans="1:2" x14ac:dyDescent="0.3">
      <c r="A27" s="14" t="s">
        <v>39</v>
      </c>
      <c r="B27" s="62">
        <f>COUNTIF('INPUT (regulators)'!$E$5:$E$100,'Output - Insurers Profile'!A27)</f>
        <v>0</v>
      </c>
    </row>
    <row r="28" spans="1:2" x14ac:dyDescent="0.3"/>
    <row r="29" spans="1:2" x14ac:dyDescent="0.3"/>
    <row r="30" spans="1:2" x14ac:dyDescent="0.3"/>
    <row r="31" spans="1:2" x14ac:dyDescent="0.3"/>
    <row r="32" spans="1:2" x14ac:dyDescent="0.3"/>
    <row r="33" spans="1:2" x14ac:dyDescent="0.3"/>
    <row r="34" spans="1:2" x14ac:dyDescent="0.3"/>
    <row r="35" spans="1:2" x14ac:dyDescent="0.3"/>
    <row r="36" spans="1:2" ht="46.35" customHeight="1" x14ac:dyDescent="0.3">
      <c r="A36" s="63" t="s">
        <v>40</v>
      </c>
    </row>
    <row r="37" spans="1:2" x14ac:dyDescent="0.3">
      <c r="A37" s="61" t="s">
        <v>41</v>
      </c>
      <c r="B37" s="62">
        <f>COUNTIF('INPUT (regulators)'!$F$5:$F$100,'Output - Insurers Profile'!A37)</f>
        <v>0</v>
      </c>
    </row>
    <row r="38" spans="1:2" x14ac:dyDescent="0.3">
      <c r="A38" s="61" t="s">
        <v>42</v>
      </c>
      <c r="B38" s="62">
        <f>COUNTIF('INPUT (regulators)'!$F$5:$F$100,'Output - Insurers Profile'!A38)</f>
        <v>0</v>
      </c>
    </row>
    <row r="39" spans="1:2" x14ac:dyDescent="0.3">
      <c r="A39" s="61" t="s">
        <v>43</v>
      </c>
      <c r="B39" s="62">
        <f>COUNTIF('INPUT (regulators)'!$F$5:$F$100,'Output - Insurers Profile'!A39)</f>
        <v>0</v>
      </c>
    </row>
    <row r="40" spans="1:2" x14ac:dyDescent="0.3">
      <c r="A40" s="61" t="s">
        <v>44</v>
      </c>
      <c r="B40" s="62">
        <f>COUNTIF('INPUT (regulators)'!$F$5:$F$100,'Output - Insurers Profile'!A40)</f>
        <v>0</v>
      </c>
    </row>
    <row r="41" spans="1:2" x14ac:dyDescent="0.3">
      <c r="A41" s="61" t="s">
        <v>45</v>
      </c>
      <c r="B41" s="62">
        <f>COUNTIF('INPUT (regulators)'!$F$5:$F$100,'Output - Insurers Profile'!A41)</f>
        <v>0</v>
      </c>
    </row>
    <row r="42" spans="1:2" x14ac:dyDescent="0.3"/>
    <row r="43" spans="1:2" x14ac:dyDescent="0.3"/>
    <row r="44" spans="1:2" x14ac:dyDescent="0.3"/>
    <row r="45" spans="1:2" x14ac:dyDescent="0.3"/>
    <row r="46" spans="1:2" x14ac:dyDescent="0.3"/>
    <row r="47" spans="1:2" x14ac:dyDescent="0.3"/>
    <row r="48" spans="1:2" x14ac:dyDescent="0.3"/>
    <row r="49" spans="1:2" x14ac:dyDescent="0.3"/>
    <row r="50" spans="1:2" x14ac:dyDescent="0.3"/>
    <row r="51" spans="1:2" x14ac:dyDescent="0.3"/>
    <row r="52" spans="1:2" ht="51.6" customHeight="1" x14ac:dyDescent="0.3">
      <c r="A52" s="63" t="s">
        <v>46</v>
      </c>
    </row>
    <row r="53" spans="1:2" x14ac:dyDescent="0.3">
      <c r="A53" s="61" t="s">
        <v>47</v>
      </c>
      <c r="B53" s="62">
        <f>COUNTIF('INPUT (regulators)'!$G$5:$G$100,'Output - Insurers Profile'!A53)</f>
        <v>0</v>
      </c>
    </row>
    <row r="54" spans="1:2" x14ac:dyDescent="0.3">
      <c r="A54" s="61" t="s">
        <v>48</v>
      </c>
      <c r="B54" s="62">
        <f>COUNTIF('INPUT (regulators)'!$G$5:$G$100,'Output - Insurers Profile'!A54)</f>
        <v>0</v>
      </c>
    </row>
    <row r="55" spans="1:2" x14ac:dyDescent="0.3">
      <c r="A55" s="61" t="s">
        <v>49</v>
      </c>
      <c r="B55" s="62">
        <f>COUNTIF('INPUT (regulators)'!$G$5:$G$100,'Output - Insurers Profile'!A55)</f>
        <v>0</v>
      </c>
    </row>
    <row r="56" spans="1:2" x14ac:dyDescent="0.3">
      <c r="A56" s="61" t="s">
        <v>50</v>
      </c>
      <c r="B56" s="62">
        <f>COUNTIF('INPUT (regulators)'!$G$5:$G$100,'Output - Insurers Profile'!A56)</f>
        <v>0</v>
      </c>
    </row>
    <row r="57" spans="1:2" x14ac:dyDescent="0.3">
      <c r="A57" s="61" t="s">
        <v>51</v>
      </c>
      <c r="B57" s="62">
        <f>COUNTIF('INPUT (regulators)'!$G$5:$G$100,'Output - Insurers Profile'!A57)</f>
        <v>0</v>
      </c>
    </row>
    <row r="58" spans="1:2" x14ac:dyDescent="0.3"/>
    <row r="59" spans="1:2" x14ac:dyDescent="0.3"/>
    <row r="60" spans="1:2" x14ac:dyDescent="0.3"/>
    <row r="61" spans="1:2" x14ac:dyDescent="0.3"/>
    <row r="62" spans="1:2" x14ac:dyDescent="0.3"/>
    <row r="63" spans="1:2" x14ac:dyDescent="0.3"/>
    <row r="64" spans="1:2" ht="24.75" customHeight="1" x14ac:dyDescent="0.3"/>
    <row r="65" x14ac:dyDescent="0.3"/>
    <row r="66" x14ac:dyDescent="0.3"/>
    <row r="67" x14ac:dyDescent="0.3"/>
    <row r="68" x14ac:dyDescent="0.3"/>
  </sheetData>
  <sheetProtection algorithmName="SHA-512" hashValue="8kagPreU0ris9sviOZZY+9NyQI3i+w2qPhTd4ms7smJFYrjLF5r1oAAnqRI9ZhtSbn+5idr+yfV83SBZB8Jxbw==" saltValue="nnvkH6MvfYGqnBvjhugaKg==" spinCount="100000" sheet="1" scenarios="1"/>
  <mergeCells count="2">
    <mergeCell ref="A3:D4"/>
    <mergeCell ref="A5:C5"/>
  </mergeCells>
  <pageMargins left="0.25" right="0.25" top="0.75" bottom="0.75" header="0.3" footer="0.3"/>
  <pageSetup orientation="landscape" horizontalDpi="360" verticalDpi="360" r:id="rId1"/>
  <headerFooter>
    <oddHeader>&amp;L&amp;"Arial,Regular"&amp;8&amp;K04+000FeMa-Meter: Access and Usage 1B (for regulators)&amp;R&amp;"Arial,Regular"&amp;8&amp;K04+000Insurers' profiles</oddHeader>
    <oddFooter>&amp;L&amp;"Arial,Regular"&amp;8&amp;K04+000Developed by: Access to Insurance Initiative&amp;C&amp;"Arial,Regular"&amp;8&amp;K04+000
https://www.a2ii.org/en/home&amp;R&amp;"Arial,Regular"&amp;8&amp;K04+000&amp;P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3FAAB-174B-4ABA-9BEE-048E9A50F25E}">
  <dimension ref="A1:U95"/>
  <sheetViews>
    <sheetView showGridLines="0" zoomScaleNormal="100" workbookViewId="0">
      <selection activeCell="A3" sqref="A3:D4"/>
    </sheetView>
  </sheetViews>
  <sheetFormatPr defaultColWidth="0" defaultRowHeight="13.2" zeroHeight="1" x14ac:dyDescent="0.25"/>
  <cols>
    <col min="1" max="1" width="14.5" style="1" customWidth="1"/>
    <col min="2" max="2" width="17" style="1" customWidth="1"/>
    <col min="3" max="3" width="16.5" style="4" customWidth="1"/>
    <col min="4" max="8" width="15" style="1" customWidth="1"/>
    <col min="9" max="9" width="2.5" style="8" customWidth="1"/>
    <col min="10" max="10" width="5.09765625" style="1" bestFit="1" customWidth="1"/>
    <col min="11" max="11" width="21" style="1" bestFit="1" customWidth="1"/>
    <col min="12" max="12" width="26.5" style="1" customWidth="1"/>
    <col min="13" max="17" width="8" style="1" customWidth="1"/>
    <col min="18" max="21" width="9" style="1" customWidth="1"/>
    <col min="22" max="16384" width="9" style="1" hidden="1"/>
  </cols>
  <sheetData>
    <row r="1" spans="1:17" ht="25.35" customHeight="1" x14ac:dyDescent="0.25">
      <c r="A1" s="8"/>
      <c r="D1" s="9"/>
      <c r="E1" s="95"/>
      <c r="F1" s="95"/>
      <c r="G1" s="3"/>
    </row>
    <row r="2" spans="1:17" ht="23.1" customHeight="1" x14ac:dyDescent="0.25">
      <c r="B2" s="10"/>
      <c r="C2" s="10"/>
      <c r="D2" s="11"/>
      <c r="E2" s="12"/>
      <c r="F2" s="11"/>
      <c r="G2" s="12"/>
    </row>
    <row r="3" spans="1:17" ht="23.1" customHeight="1" x14ac:dyDescent="0.25">
      <c r="A3" s="89" t="s">
        <v>117</v>
      </c>
      <c r="B3" s="89"/>
      <c r="C3" s="89"/>
      <c r="D3" s="89"/>
      <c r="E3" s="12"/>
      <c r="F3" s="11"/>
      <c r="G3" s="12"/>
    </row>
    <row r="4" spans="1:17" ht="25.5" customHeight="1" x14ac:dyDescent="0.25">
      <c r="A4" s="89"/>
      <c r="B4" s="89"/>
      <c r="C4" s="89"/>
      <c r="D4" s="89"/>
      <c r="E4" s="2"/>
      <c r="F4" s="2"/>
      <c r="G4" s="2"/>
      <c r="H4" s="2"/>
    </row>
    <row r="5" spans="1:17" ht="29.25" customHeight="1" x14ac:dyDescent="0.25">
      <c r="A5" s="98" t="s">
        <v>52</v>
      </c>
      <c r="B5" s="98"/>
      <c r="C5" s="98"/>
      <c r="D5" s="98"/>
      <c r="E5" s="98"/>
      <c r="F5" s="98"/>
      <c r="G5" s="98"/>
      <c r="H5" s="98"/>
      <c r="J5" s="96" t="s">
        <v>53</v>
      </c>
      <c r="K5" s="96"/>
      <c r="L5" s="96"/>
      <c r="M5" s="96"/>
      <c r="N5" s="96"/>
      <c r="O5" s="96"/>
      <c r="P5" s="96"/>
      <c r="Q5" s="96"/>
    </row>
    <row r="6" spans="1:17" ht="36" customHeight="1" x14ac:dyDescent="0.25">
      <c r="A6" s="99" t="s">
        <v>54</v>
      </c>
      <c r="B6" s="100"/>
      <c r="C6" s="100"/>
      <c r="D6" s="100"/>
      <c r="E6" s="100"/>
      <c r="F6" s="100"/>
      <c r="G6" s="100"/>
      <c r="H6" s="100"/>
      <c r="J6" s="13" t="s">
        <v>55</v>
      </c>
      <c r="K6" s="103" t="s">
        <v>56</v>
      </c>
      <c r="L6" s="103"/>
      <c r="M6" s="103"/>
      <c r="N6" s="103"/>
      <c r="O6" s="103"/>
      <c r="P6" s="103"/>
      <c r="Q6" s="103"/>
    </row>
    <row r="7" spans="1:17" ht="36" customHeight="1" x14ac:dyDescent="0.25">
      <c r="A7" s="101"/>
      <c r="B7" s="101"/>
      <c r="C7" s="101"/>
      <c r="D7" s="101"/>
      <c r="E7" s="101"/>
      <c r="F7" s="101"/>
      <c r="G7" s="101"/>
      <c r="H7" s="101"/>
      <c r="J7" s="13" t="s">
        <v>57</v>
      </c>
      <c r="K7" s="104" t="s">
        <v>58</v>
      </c>
      <c r="L7" s="104"/>
      <c r="M7" s="104"/>
      <c r="N7" s="104"/>
      <c r="O7" s="104"/>
      <c r="P7" s="104"/>
      <c r="Q7" s="104"/>
    </row>
    <row r="8" spans="1:17" ht="36" customHeight="1" x14ac:dyDescent="0.25">
      <c r="A8" s="101"/>
      <c r="B8" s="101"/>
      <c r="C8" s="101"/>
      <c r="D8" s="101"/>
      <c r="E8" s="101"/>
      <c r="F8" s="101"/>
      <c r="G8" s="101"/>
      <c r="H8" s="101"/>
      <c r="J8" s="13" t="s">
        <v>59</v>
      </c>
      <c r="K8" s="104" t="s">
        <v>60</v>
      </c>
      <c r="L8" s="104"/>
      <c r="M8" s="104"/>
      <c r="N8" s="104"/>
      <c r="O8" s="104"/>
      <c r="P8" s="104"/>
      <c r="Q8" s="104"/>
    </row>
    <row r="9" spans="1:17" ht="36" customHeight="1" x14ac:dyDescent="0.25">
      <c r="A9" s="101"/>
      <c r="B9" s="101"/>
      <c r="C9" s="101"/>
      <c r="D9" s="101"/>
      <c r="E9" s="101"/>
      <c r="F9" s="101"/>
      <c r="G9" s="101"/>
      <c r="H9" s="101"/>
      <c r="J9" s="13" t="s">
        <v>61</v>
      </c>
      <c r="K9" s="104" t="s">
        <v>62</v>
      </c>
      <c r="L9" s="104"/>
      <c r="M9" s="104"/>
      <c r="N9" s="104"/>
      <c r="O9" s="104"/>
      <c r="P9" s="104"/>
      <c r="Q9" s="104"/>
    </row>
    <row r="10" spans="1:17" ht="36" customHeight="1" x14ac:dyDescent="0.25">
      <c r="A10" s="101"/>
      <c r="B10" s="101"/>
      <c r="C10" s="101"/>
      <c r="D10" s="101"/>
      <c r="E10" s="101"/>
      <c r="F10" s="101"/>
      <c r="G10" s="101"/>
      <c r="H10" s="101"/>
      <c r="J10" s="13" t="s">
        <v>63</v>
      </c>
      <c r="K10" s="104" t="s">
        <v>64</v>
      </c>
      <c r="L10" s="104"/>
      <c r="M10" s="104"/>
      <c r="N10" s="104"/>
      <c r="O10" s="104"/>
      <c r="P10" s="104"/>
      <c r="Q10" s="104"/>
    </row>
    <row r="11" spans="1:17" ht="36" customHeight="1" x14ac:dyDescent="0.25">
      <c r="A11" s="101"/>
      <c r="B11" s="101"/>
      <c r="C11" s="101"/>
      <c r="D11" s="101"/>
      <c r="E11" s="101"/>
      <c r="F11" s="101"/>
      <c r="G11" s="101"/>
      <c r="H11" s="101"/>
      <c r="J11" s="13" t="s">
        <v>65</v>
      </c>
      <c r="K11" s="104" t="s">
        <v>66</v>
      </c>
      <c r="L11" s="104"/>
      <c r="M11" s="104"/>
      <c r="N11" s="104"/>
      <c r="O11" s="104"/>
      <c r="P11" s="104"/>
      <c r="Q11" s="104"/>
    </row>
    <row r="12" spans="1:17" ht="29.25" customHeight="1" x14ac:dyDescent="0.25">
      <c r="A12" s="101"/>
      <c r="B12" s="101"/>
      <c r="C12" s="101"/>
      <c r="D12" s="101"/>
      <c r="E12" s="101"/>
      <c r="F12" s="101"/>
      <c r="G12" s="101"/>
      <c r="H12" s="101"/>
      <c r="J12" s="96" t="s">
        <v>67</v>
      </c>
      <c r="K12" s="96"/>
      <c r="L12" s="96"/>
      <c r="M12" s="96"/>
      <c r="N12" s="96"/>
      <c r="O12" s="96"/>
      <c r="P12" s="96"/>
      <c r="Q12" s="96"/>
    </row>
    <row r="13" spans="1:17" ht="21" customHeight="1" x14ac:dyDescent="0.25">
      <c r="A13" s="101"/>
      <c r="B13" s="101"/>
      <c r="C13" s="101"/>
      <c r="D13" s="101"/>
      <c r="E13" s="101"/>
      <c r="F13" s="101"/>
      <c r="G13" s="101"/>
      <c r="H13" s="101"/>
      <c r="J13" s="97" t="s">
        <v>68</v>
      </c>
      <c r="K13" s="97"/>
      <c r="L13" s="97"/>
      <c r="M13" s="97"/>
      <c r="N13" s="97"/>
      <c r="O13" s="97"/>
      <c r="P13" s="97"/>
      <c r="Q13" s="97"/>
    </row>
    <row r="14" spans="1:17" ht="21" customHeight="1" x14ac:dyDescent="0.25">
      <c r="A14" s="101"/>
      <c r="B14" s="101"/>
      <c r="C14" s="101"/>
      <c r="D14" s="101"/>
      <c r="E14" s="101"/>
      <c r="F14" s="101"/>
      <c r="G14" s="101"/>
      <c r="H14" s="101"/>
      <c r="J14" s="97"/>
      <c r="K14" s="97"/>
      <c r="L14" s="97"/>
      <c r="M14" s="97"/>
      <c r="N14" s="97"/>
      <c r="O14" s="97"/>
      <c r="P14" s="97"/>
      <c r="Q14" s="97"/>
    </row>
    <row r="15" spans="1:17" ht="21" customHeight="1" x14ac:dyDescent="0.25">
      <c r="A15" s="101"/>
      <c r="B15" s="101"/>
      <c r="C15" s="101"/>
      <c r="D15" s="101"/>
      <c r="E15" s="101"/>
      <c r="F15" s="101"/>
      <c r="G15" s="101"/>
      <c r="H15" s="101"/>
      <c r="J15" s="97"/>
      <c r="K15" s="97"/>
      <c r="L15" s="97"/>
      <c r="M15" s="97"/>
      <c r="N15" s="97"/>
      <c r="O15" s="97"/>
      <c r="P15" s="97"/>
      <c r="Q15" s="97"/>
    </row>
    <row r="16" spans="1:17" ht="21" customHeight="1" x14ac:dyDescent="0.25">
      <c r="A16" s="101"/>
      <c r="B16" s="101"/>
      <c r="C16" s="101"/>
      <c r="D16" s="101"/>
      <c r="E16" s="101"/>
      <c r="F16" s="101"/>
      <c r="G16" s="101"/>
      <c r="H16" s="101"/>
      <c r="J16" s="97"/>
      <c r="K16" s="97"/>
      <c r="L16" s="97"/>
      <c r="M16" s="97"/>
      <c r="N16" s="97"/>
      <c r="O16" s="97"/>
      <c r="P16" s="97"/>
      <c r="Q16" s="97"/>
    </row>
    <row r="17" spans="1:17" ht="21" customHeight="1" x14ac:dyDescent="0.25">
      <c r="A17" s="102"/>
      <c r="B17" s="102"/>
      <c r="C17" s="102"/>
      <c r="D17" s="102"/>
      <c r="E17" s="102"/>
      <c r="F17" s="102"/>
      <c r="G17" s="102"/>
      <c r="H17" s="102"/>
      <c r="J17" s="97"/>
      <c r="K17" s="97"/>
      <c r="L17" s="97"/>
      <c r="M17" s="97"/>
      <c r="N17" s="97"/>
      <c r="O17" s="97"/>
      <c r="P17" s="97"/>
      <c r="Q17" s="97"/>
    </row>
    <row r="18" spans="1:17" ht="30.75" customHeight="1" x14ac:dyDescent="0.25"/>
    <row r="19" spans="1:17" ht="30.75" customHeight="1" x14ac:dyDescent="0.25">
      <c r="B19" s="14"/>
      <c r="C19" s="15"/>
      <c r="D19" s="8"/>
      <c r="E19" s="8"/>
      <c r="F19" s="8"/>
      <c r="G19" s="8"/>
    </row>
    <row r="20" spans="1:17" ht="35.25" customHeight="1" x14ac:dyDescent="0.25">
      <c r="A20" s="92" t="s">
        <v>69</v>
      </c>
      <c r="B20" s="92"/>
      <c r="C20" s="92"/>
      <c r="D20" s="93" t="s">
        <v>70</v>
      </c>
      <c r="E20" s="94"/>
      <c r="F20" s="94"/>
      <c r="G20" s="94"/>
      <c r="H20" s="94"/>
      <c r="J20" s="90" t="s">
        <v>71</v>
      </c>
      <c r="K20" s="90"/>
      <c r="L20" s="90"/>
      <c r="M20" s="90"/>
      <c r="N20" s="90"/>
      <c r="O20" s="90"/>
      <c r="P20" s="90"/>
      <c r="Q20" s="90"/>
    </row>
    <row r="21" spans="1:17" ht="13.8" thickBot="1" x14ac:dyDescent="0.3">
      <c r="C21" s="5"/>
      <c r="D21" s="16" t="s">
        <v>21</v>
      </c>
      <c r="E21" s="17" t="s">
        <v>22</v>
      </c>
      <c r="F21" s="18" t="s">
        <v>23</v>
      </c>
      <c r="G21" s="19" t="s">
        <v>24</v>
      </c>
      <c r="H21" s="20" t="s">
        <v>25</v>
      </c>
      <c r="J21" s="91" t="s">
        <v>72</v>
      </c>
      <c r="K21" s="91"/>
      <c r="L21" s="21" t="s">
        <v>73</v>
      </c>
      <c r="M21" s="16" t="s">
        <v>21</v>
      </c>
      <c r="N21" s="17" t="s">
        <v>22</v>
      </c>
      <c r="O21" s="18" t="s">
        <v>23</v>
      </c>
      <c r="P21" s="19" t="s">
        <v>24</v>
      </c>
      <c r="Q21" s="21" t="s">
        <v>25</v>
      </c>
    </row>
    <row r="22" spans="1:17" ht="26.85" customHeight="1" thickBot="1" x14ac:dyDescent="0.3">
      <c r="B22" s="87" t="s">
        <v>4</v>
      </c>
      <c r="C22" s="88"/>
      <c r="D22" s="22">
        <f>'INPUT (regulators)'!K4</f>
        <v>0</v>
      </c>
      <c r="E22" s="23">
        <f>'INPUT (regulators)'!L4</f>
        <v>0</v>
      </c>
      <c r="F22" s="24">
        <f>'INPUT (regulators)'!M4</f>
        <v>0</v>
      </c>
      <c r="G22" s="25">
        <f>'INPUT (regulators)'!N4</f>
        <v>0</v>
      </c>
      <c r="H22" s="26">
        <f>SUM(D22:G22)</f>
        <v>0</v>
      </c>
      <c r="J22" s="27" t="str">
        <f>IF(H22=0,"",(1-G22/H22))</f>
        <v/>
      </c>
      <c r="K22" s="28" t="str">
        <f>IF(J22="",Backend!$B$27,VLOOKUP(J22,Backend!$A$27:$B$30,2,TRUE))</f>
        <v>Data not available or reliable</v>
      </c>
      <c r="L22" s="29" t="s">
        <v>74</v>
      </c>
      <c r="M22" s="30" t="str">
        <f>IF($K22=Backend!$B$27,"",D22/$H22)</f>
        <v/>
      </c>
      <c r="N22" s="31" t="str">
        <f>IF($K22=Backend!$B$27,"",E22/$H22)</f>
        <v/>
      </c>
      <c r="O22" s="32" t="str">
        <f>IF($K22=Backend!$B$27,"",F22/$H22)</f>
        <v/>
      </c>
      <c r="P22" s="33" t="str">
        <f>IF($K22=Backend!$B$27,"",G22/$H22)</f>
        <v/>
      </c>
      <c r="Q22" s="34" t="str">
        <f>IF($K22=Backend!$B$27,"",H22/$H22)</f>
        <v/>
      </c>
    </row>
    <row r="23" spans="1:17" ht="20.100000000000001" customHeight="1" thickBot="1" x14ac:dyDescent="0.3">
      <c r="B23" s="86" t="s">
        <v>75</v>
      </c>
      <c r="C23" s="86"/>
      <c r="D23" s="86"/>
      <c r="E23" s="86"/>
      <c r="F23" s="35"/>
      <c r="G23" s="35"/>
      <c r="H23" s="36"/>
      <c r="J23" s="37"/>
      <c r="K23" s="38"/>
      <c r="L23" s="39"/>
      <c r="M23" s="40"/>
      <c r="N23" s="40"/>
      <c r="O23" s="40"/>
      <c r="P23" s="40"/>
      <c r="Q23" s="40"/>
    </row>
    <row r="24" spans="1:17" ht="27.6" customHeight="1" thickBot="1" x14ac:dyDescent="0.3">
      <c r="B24" s="87" t="s">
        <v>5</v>
      </c>
      <c r="C24" s="88"/>
      <c r="D24" s="22">
        <f>'INPUT (regulators)'!P4</f>
        <v>0</v>
      </c>
      <c r="E24" s="23">
        <f>'INPUT (regulators)'!Q4</f>
        <v>0</v>
      </c>
      <c r="F24" s="24">
        <f>'INPUT (regulators)'!R4</f>
        <v>0</v>
      </c>
      <c r="G24" s="25">
        <f>'INPUT (regulators)'!S4</f>
        <v>0</v>
      </c>
      <c r="H24" s="26">
        <f>SUM(D24:G24)</f>
        <v>0</v>
      </c>
      <c r="J24" s="27" t="str">
        <f>IF(H24=0,"",(1-G24/H24))</f>
        <v/>
      </c>
      <c r="K24" s="28" t="str">
        <f>IF(J24="",Backend!$B$27,VLOOKUP(J24,Backend!$A$27:$B$30,2,TRUE))</f>
        <v>Data not available or reliable</v>
      </c>
      <c r="L24" s="41" t="s">
        <v>76</v>
      </c>
      <c r="M24" s="42" t="str">
        <f>IF(OR(M22=0,M22="",$K24=Backend!$B$27),"",D24/D22)</f>
        <v/>
      </c>
      <c r="N24" s="43" t="str">
        <f>IF(OR(N22=0,N22="",$K24=Backend!$B$27),"",E24/E22)</f>
        <v/>
      </c>
      <c r="O24" s="44" t="str">
        <f>IF(OR(O22=0,O22="",$K24=Backend!$B$27),"",F24/F22)</f>
        <v/>
      </c>
      <c r="P24" s="45" t="str">
        <f>IF(OR(P22=0,P22="",$K24=Backend!$B$27),"",G24/G22)</f>
        <v/>
      </c>
      <c r="Q24" s="46" t="str">
        <f>IF(OR(Q22=0,Q22="",$K24=Backend!$B$27),"",H24/H22)</f>
        <v/>
      </c>
    </row>
    <row r="25" spans="1:17" ht="20.100000000000001" customHeight="1" thickBot="1" x14ac:dyDescent="0.3">
      <c r="A25" s="6"/>
      <c r="B25" s="86" t="s">
        <v>77</v>
      </c>
      <c r="C25" s="86"/>
      <c r="D25" s="86"/>
      <c r="E25" s="86"/>
      <c r="F25" s="86"/>
      <c r="G25" s="86"/>
      <c r="H25" s="86"/>
      <c r="J25" s="37"/>
      <c r="K25" s="38"/>
      <c r="L25" s="39"/>
      <c r="M25" s="40"/>
      <c r="N25" s="40"/>
      <c r="O25" s="40"/>
      <c r="P25" s="40"/>
      <c r="Q25" s="40"/>
    </row>
    <row r="26" spans="1:17" ht="26.85" customHeight="1" thickBot="1" x14ac:dyDescent="0.3">
      <c r="A26" s="7"/>
      <c r="B26" s="87" t="s">
        <v>6</v>
      </c>
      <c r="C26" s="88"/>
      <c r="D26" s="22">
        <f>'INPUT (regulators)'!U4</f>
        <v>0</v>
      </c>
      <c r="E26" s="23">
        <f>'INPUT (regulators)'!V4</f>
        <v>0</v>
      </c>
      <c r="F26" s="24">
        <f>'INPUT (regulators)'!W4</f>
        <v>0</v>
      </c>
      <c r="G26" s="25">
        <f>'INPUT (regulators)'!X4</f>
        <v>0</v>
      </c>
      <c r="H26" s="26">
        <f>SUM(D26:G26)</f>
        <v>0</v>
      </c>
      <c r="J26" s="27" t="str">
        <f>IF(H26=0,"",(1-G26/H26))</f>
        <v/>
      </c>
      <c r="K26" s="28" t="str">
        <f>IF(J26="",Backend!$B$27,VLOOKUP(J26,Backend!$A$27:$B$30,2,TRUE))</f>
        <v>Data not available or reliable</v>
      </c>
      <c r="L26" s="29" t="s">
        <v>78</v>
      </c>
      <c r="M26" s="30" t="str">
        <f>IF($K26=Backend!$B$27,"",D26/$H26)</f>
        <v/>
      </c>
      <c r="N26" s="31" t="str">
        <f>IF($K26=Backend!$B$27,"",E26/$H26)</f>
        <v/>
      </c>
      <c r="O26" s="32" t="str">
        <f>IF($K26=Backend!$B$27,"",F26/$H26)</f>
        <v/>
      </c>
      <c r="P26" s="33" t="str">
        <f>IF($K26=Backend!$B$27,"",G26/$H26)</f>
        <v/>
      </c>
      <c r="Q26" s="34" t="str">
        <f>IF($K26=Backend!$B$27,"",H26/$H26)</f>
        <v/>
      </c>
    </row>
    <row r="27" spans="1:17" ht="20.100000000000001" customHeight="1" thickBot="1" x14ac:dyDescent="0.3">
      <c r="A27" s="6"/>
      <c r="B27" s="86" t="s">
        <v>79</v>
      </c>
      <c r="C27" s="86"/>
      <c r="D27" s="86"/>
      <c r="E27" s="86"/>
      <c r="F27" s="86"/>
      <c r="G27" s="86"/>
      <c r="H27" s="86"/>
      <c r="J27" s="37" t="str">
        <f t="shared" ref="J27:J34" si="0">IF(H27=0,"",(1-G27/H27))</f>
        <v/>
      </c>
      <c r="K27" s="38"/>
      <c r="L27" s="39"/>
      <c r="M27" s="40"/>
      <c r="N27" s="40"/>
      <c r="O27" s="40"/>
      <c r="P27" s="40"/>
      <c r="Q27" s="40"/>
    </row>
    <row r="28" spans="1:17" ht="26.85" customHeight="1" thickBot="1" x14ac:dyDescent="0.3">
      <c r="A28" s="7"/>
      <c r="B28" s="87" t="s">
        <v>7</v>
      </c>
      <c r="C28" s="88"/>
      <c r="D28" s="22">
        <f>'INPUT (regulators)'!Z4</f>
        <v>0</v>
      </c>
      <c r="E28" s="23">
        <f>'INPUT (regulators)'!AA4</f>
        <v>0</v>
      </c>
      <c r="F28" s="24">
        <f>'INPUT (regulators)'!AB4</f>
        <v>0</v>
      </c>
      <c r="G28" s="25">
        <f>'INPUT (regulators)'!AC4</f>
        <v>0</v>
      </c>
      <c r="H28" s="26">
        <f>SUM(D28:G28)</f>
        <v>0</v>
      </c>
      <c r="J28" s="27" t="str">
        <f>IF(H28=0,"",(1-G28/H28))</f>
        <v/>
      </c>
      <c r="K28" s="28" t="str">
        <f>IF(J28="",Backend!$B$27,VLOOKUP(J28,Backend!$A$27:$B$30,2,TRUE))</f>
        <v>Data not available or reliable</v>
      </c>
      <c r="L28" s="41" t="s">
        <v>80</v>
      </c>
      <c r="M28" s="47" t="str">
        <f>IF(OR(M26=0,M26="",$K28=Backend!$B$27),"",D28/D26)</f>
        <v/>
      </c>
      <c r="N28" s="48" t="str">
        <f>IF(OR(N26=0,N26="",$K28=Backend!$B$27),"",E28/E26)</f>
        <v/>
      </c>
      <c r="O28" s="49" t="str">
        <f>IF(OR(O26=0,O26="",$K28=Backend!$B$27),"",F28/F26)</f>
        <v/>
      </c>
      <c r="P28" s="50" t="str">
        <f>IF(OR(P26=0,P26="",$K28=Backend!$B$27),"",G28/G26)</f>
        <v/>
      </c>
      <c r="Q28" s="51" t="str">
        <f>IF(OR(Q26=0,Q26="",$K28=Backend!$B$27),"",H28/H26)</f>
        <v/>
      </c>
    </row>
    <row r="29" spans="1:17" ht="20.100000000000001" customHeight="1" thickBot="1" x14ac:dyDescent="0.3">
      <c r="A29" s="6"/>
      <c r="B29" s="86" t="s">
        <v>81</v>
      </c>
      <c r="C29" s="86"/>
      <c r="D29" s="86"/>
      <c r="E29" s="86"/>
      <c r="F29" s="86"/>
      <c r="G29" s="86"/>
      <c r="H29" s="86"/>
      <c r="J29" s="37"/>
      <c r="K29" s="38"/>
      <c r="L29" s="39"/>
      <c r="M29" s="40"/>
      <c r="N29" s="40"/>
      <c r="O29" s="40"/>
      <c r="P29" s="40"/>
      <c r="Q29" s="40"/>
    </row>
    <row r="30" spans="1:17" ht="28.35" customHeight="1" thickBot="1" x14ac:dyDescent="0.3">
      <c r="A30" s="7"/>
      <c r="B30" s="87" t="s">
        <v>8</v>
      </c>
      <c r="C30" s="88"/>
      <c r="D30" s="22">
        <f>'INPUT (regulators)'!AE4</f>
        <v>0</v>
      </c>
      <c r="E30" s="23">
        <f>'INPUT (regulators)'!AF4</f>
        <v>0</v>
      </c>
      <c r="F30" s="24">
        <f>'INPUT (regulators)'!AG4</f>
        <v>0</v>
      </c>
      <c r="G30" s="25">
        <f>'INPUT (regulators)'!AH4</f>
        <v>0</v>
      </c>
      <c r="H30" s="26">
        <f>SUM(D30:G30)</f>
        <v>0</v>
      </c>
      <c r="J30" s="27" t="str">
        <f>IF(H30=0,"",(1-G30/H30))</f>
        <v/>
      </c>
      <c r="K30" s="28" t="str">
        <f>IF(J30="",Backend!$B$27,VLOOKUP(J30,Backend!$A$27:$B$30,2,TRUE))</f>
        <v>Data not available or reliable</v>
      </c>
      <c r="L30" s="41" t="s">
        <v>82</v>
      </c>
      <c r="M30" s="30" t="str">
        <f>IF(OR(M28="-",M28=0,M28="",$K30=Backend!$B$27),"",D30/D28)</f>
        <v/>
      </c>
      <c r="N30" s="31" t="str">
        <f>IF(OR(N28="-",N28=0,N28="",$K30=Backend!$B$27),"",E30/E28)</f>
        <v/>
      </c>
      <c r="O30" s="32" t="str">
        <f>IF(OR(O28="-",O28=0,O28="",$K30=Backend!$B$27),"",F30/F28)</f>
        <v/>
      </c>
      <c r="P30" s="33" t="str">
        <f>IF(OR(P28="-",P28=0,P28="",$K30=Backend!$B$27),"",G30/G28)</f>
        <v/>
      </c>
      <c r="Q30" s="52" t="str">
        <f>IF(OR(Q28="-",Q28=0,Q28="",$K30=Backend!$B$27),"",H30/H28)</f>
        <v/>
      </c>
    </row>
    <row r="31" spans="1:17" ht="20.85" customHeight="1" thickBot="1" x14ac:dyDescent="0.3">
      <c r="A31" s="6"/>
      <c r="B31" s="86" t="s">
        <v>83</v>
      </c>
      <c r="C31" s="86"/>
      <c r="D31" s="86"/>
      <c r="E31" s="86"/>
      <c r="F31" s="86"/>
      <c r="G31" s="86"/>
      <c r="H31" s="86"/>
      <c r="J31" s="37"/>
      <c r="K31" s="38"/>
      <c r="L31" s="39"/>
      <c r="M31" s="40"/>
      <c r="N31" s="40"/>
      <c r="O31" s="40"/>
      <c r="P31" s="40"/>
      <c r="Q31" s="40"/>
    </row>
    <row r="32" spans="1:17" ht="27.6" customHeight="1" thickBot="1" x14ac:dyDescent="0.3">
      <c r="A32" s="7"/>
      <c r="B32" s="87" t="s">
        <v>9</v>
      </c>
      <c r="C32" s="88"/>
      <c r="D32" s="22">
        <f>'INPUT (regulators)'!AJ4</f>
        <v>0</v>
      </c>
      <c r="E32" s="23">
        <f>'INPUT (regulators)'!AK4</f>
        <v>0</v>
      </c>
      <c r="F32" s="24">
        <f>'INPUT (regulators)'!AL4</f>
        <v>0</v>
      </c>
      <c r="G32" s="25">
        <f>'INPUT (regulators)'!AM4</f>
        <v>0</v>
      </c>
      <c r="H32" s="26">
        <f>SUM(D32:G32)</f>
        <v>0</v>
      </c>
      <c r="J32" s="27" t="str">
        <f t="shared" si="0"/>
        <v/>
      </c>
      <c r="K32" s="28" t="str">
        <f>IF(J32="",Backend!$B$27,VLOOKUP(J32,Backend!$A$27:$B$30,2,TRUE))</f>
        <v>Data not available or reliable</v>
      </c>
      <c r="L32" s="41" t="s">
        <v>84</v>
      </c>
      <c r="M32" s="42" t="str">
        <f>IF(OR(M30="-",M30=0,M30="",$K32=Backend!$B$27),"",D32/D30)</f>
        <v/>
      </c>
      <c r="N32" s="43" t="str">
        <f>IF(OR(N30="-",N30=0,N30="",$K32=Backend!$B$27),"",E32/E30)</f>
        <v/>
      </c>
      <c r="O32" s="44" t="str">
        <f>IF(OR(O30="-",O30=0,O30="",$K32=Backend!$B$27),"",F32/F30)</f>
        <v/>
      </c>
      <c r="P32" s="45" t="str">
        <f>IF(OR(P30="-",P30=0,P30="",$K32=Backend!$B$27),"",G32/G30)</f>
        <v/>
      </c>
      <c r="Q32" s="46" t="str">
        <f>IF(OR(Q30="-",Q30=0,Q30="",$K32=Backend!$B$27),"",H32/H30)</f>
        <v/>
      </c>
    </row>
    <row r="33" spans="1:17" ht="20.100000000000001" customHeight="1" thickBot="1" x14ac:dyDescent="0.3">
      <c r="A33" s="6"/>
      <c r="B33" s="86" t="s">
        <v>85</v>
      </c>
      <c r="C33" s="86"/>
      <c r="D33" s="86"/>
      <c r="E33" s="86"/>
      <c r="F33" s="86"/>
      <c r="G33" s="86"/>
      <c r="H33" s="86"/>
      <c r="J33" s="37"/>
      <c r="K33" s="38"/>
      <c r="L33" s="39"/>
      <c r="M33" s="40"/>
      <c r="N33" s="40"/>
      <c r="O33" s="40"/>
      <c r="P33" s="40"/>
      <c r="Q33" s="40"/>
    </row>
    <row r="34" spans="1:17" ht="27.6" customHeight="1" thickBot="1" x14ac:dyDescent="0.3">
      <c r="A34" s="7"/>
      <c r="B34" s="87" t="s">
        <v>10</v>
      </c>
      <c r="C34" s="88"/>
      <c r="D34" s="22">
        <f>'INPUT (regulators)'!AO4</f>
        <v>0</v>
      </c>
      <c r="E34" s="23">
        <f>'INPUT (regulators)'!AP4</f>
        <v>0</v>
      </c>
      <c r="F34" s="24">
        <f>'INPUT (regulators)'!AQ4</f>
        <v>0</v>
      </c>
      <c r="G34" s="25">
        <f>'INPUT (regulators)'!AR4</f>
        <v>0</v>
      </c>
      <c r="H34" s="26">
        <f>SUM(D34:G34)</f>
        <v>0</v>
      </c>
      <c r="J34" s="27" t="str">
        <f t="shared" si="0"/>
        <v/>
      </c>
      <c r="K34" s="28" t="str">
        <f>IF(J34="",Backend!$B$27,VLOOKUP(J34,Backend!$A$27:$B$30,2,TRUE))</f>
        <v>Data not available or reliable</v>
      </c>
      <c r="L34" s="41" t="s">
        <v>86</v>
      </c>
      <c r="M34" s="30" t="str">
        <f>IF(OR(M28="-",M28=0,M28="",$K34=Backend!$B$27),"",D34/D28)</f>
        <v/>
      </c>
      <c r="N34" s="31" t="str">
        <f>IF(OR(N28="-",N28=0,N28="",$K34=Backend!$B$27),"",E34/E28)</f>
        <v/>
      </c>
      <c r="O34" s="32" t="str">
        <f>IF(OR(O28="-",O28=0,O28="",$K34=Backend!$B$27),"",F34/F28)</f>
        <v/>
      </c>
      <c r="P34" s="33" t="str">
        <f>IF(OR(P28="-",P28=0,P28="",$K34=Backend!$B$27),"",G34/G28)</f>
        <v/>
      </c>
      <c r="Q34" s="52" t="str">
        <f>IF(OR(Q28="-",Q28=0,Q28="",$K34=Backend!$B$27),"",H34/H28)</f>
        <v/>
      </c>
    </row>
    <row r="35" spans="1:17" ht="20.100000000000001" customHeight="1" x14ac:dyDescent="0.25">
      <c r="A35" s="6"/>
      <c r="B35" s="86" t="s">
        <v>87</v>
      </c>
      <c r="C35" s="86"/>
      <c r="D35" s="86"/>
      <c r="E35" s="86"/>
      <c r="F35" s="86"/>
      <c r="G35" s="86"/>
      <c r="H35" s="86"/>
      <c r="J35" s="53"/>
      <c r="K35" s="2"/>
      <c r="L35" s="2"/>
      <c r="M35" s="2"/>
      <c r="N35" s="2"/>
      <c r="O35" s="2"/>
      <c r="P35" s="2"/>
      <c r="Q35" s="2"/>
    </row>
    <row r="36" spans="1:17" ht="31.5" customHeight="1" x14ac:dyDescent="0.25"/>
    <row r="37" spans="1:17" ht="35.25" customHeight="1" x14ac:dyDescent="0.25">
      <c r="A37" s="92" t="s">
        <v>88</v>
      </c>
      <c r="B37" s="92"/>
      <c r="C37" s="92"/>
      <c r="D37" s="93" t="s">
        <v>89</v>
      </c>
      <c r="E37" s="94"/>
      <c r="F37" s="94"/>
      <c r="G37" s="94"/>
      <c r="H37" s="94"/>
      <c r="J37" s="90" t="s">
        <v>90</v>
      </c>
      <c r="K37" s="90"/>
      <c r="L37" s="90"/>
      <c r="M37" s="90"/>
      <c r="N37" s="90"/>
      <c r="O37" s="90"/>
      <c r="P37" s="90"/>
      <c r="Q37" s="90"/>
    </row>
    <row r="38" spans="1:17" ht="13.8" thickBot="1" x14ac:dyDescent="0.3">
      <c r="C38" s="5"/>
      <c r="D38" s="16" t="s">
        <v>21</v>
      </c>
      <c r="E38" s="17" t="s">
        <v>22</v>
      </c>
      <c r="F38" s="18" t="s">
        <v>23</v>
      </c>
      <c r="G38" s="19" t="s">
        <v>24</v>
      </c>
      <c r="H38" s="20" t="s">
        <v>25</v>
      </c>
      <c r="J38" s="91" t="s">
        <v>72</v>
      </c>
      <c r="K38" s="91"/>
      <c r="L38" s="21" t="s">
        <v>73</v>
      </c>
      <c r="M38" s="16" t="s">
        <v>21</v>
      </c>
      <c r="N38" s="17" t="s">
        <v>22</v>
      </c>
      <c r="O38" s="18" t="s">
        <v>23</v>
      </c>
      <c r="P38" s="19" t="s">
        <v>24</v>
      </c>
      <c r="Q38" s="21" t="s">
        <v>25</v>
      </c>
    </row>
    <row r="39" spans="1:17" ht="26.85" customHeight="1" thickBot="1" x14ac:dyDescent="0.3">
      <c r="B39" s="87" t="s">
        <v>4</v>
      </c>
      <c r="C39" s="88"/>
      <c r="D39" s="22">
        <f>'INPUT (regulators)'!AT4</f>
        <v>0</v>
      </c>
      <c r="E39" s="23">
        <f>'INPUT (regulators)'!AU4</f>
        <v>0</v>
      </c>
      <c r="F39" s="24">
        <f>'INPUT (regulators)'!AV4</f>
        <v>0</v>
      </c>
      <c r="G39" s="25">
        <f>'INPUT (regulators)'!AW4</f>
        <v>0</v>
      </c>
      <c r="H39" s="26">
        <f>SUM(D39:G39)</f>
        <v>0</v>
      </c>
      <c r="J39" s="27" t="str">
        <f>IF(H39=0,"",(1-G39/H39))</f>
        <v/>
      </c>
      <c r="K39" s="28" t="str">
        <f>IF(J39="",Backend!$B$27,VLOOKUP(J39,Backend!$A$27:$B$30,2,TRUE))</f>
        <v>Data not available or reliable</v>
      </c>
      <c r="L39" s="29" t="s">
        <v>74</v>
      </c>
      <c r="M39" s="30" t="str">
        <f>IF($K39=Backend!$B$27,"",D39/$H39)</f>
        <v/>
      </c>
      <c r="N39" s="31" t="str">
        <f>IF($K39=Backend!$B$27,"",E39/$H39)</f>
        <v/>
      </c>
      <c r="O39" s="32" t="str">
        <f>IF($K39=Backend!$B$27,"",F39/$H39)</f>
        <v/>
      </c>
      <c r="P39" s="33" t="str">
        <f>IF($K39=Backend!$B$27,"",G39/$H39)</f>
        <v/>
      </c>
      <c r="Q39" s="34" t="str">
        <f>IF($K39=Backend!$B$27,"",H39/$H39)</f>
        <v/>
      </c>
    </row>
    <row r="40" spans="1:17" ht="20.100000000000001" customHeight="1" thickBot="1" x14ac:dyDescent="0.3">
      <c r="B40" s="86" t="s">
        <v>75</v>
      </c>
      <c r="C40" s="86"/>
      <c r="D40" s="86"/>
      <c r="E40" s="86"/>
      <c r="F40" s="86"/>
      <c r="G40" s="86"/>
      <c r="H40" s="86"/>
      <c r="J40" s="37"/>
      <c r="K40" s="38"/>
      <c r="L40" s="39"/>
      <c r="M40" s="40"/>
      <c r="N40" s="40"/>
      <c r="O40" s="40"/>
      <c r="P40" s="40"/>
      <c r="Q40" s="40"/>
    </row>
    <row r="41" spans="1:17" ht="27.6" customHeight="1" thickBot="1" x14ac:dyDescent="0.3">
      <c r="B41" s="87" t="s">
        <v>5</v>
      </c>
      <c r="C41" s="88"/>
      <c r="D41" s="22">
        <f>'INPUT (regulators)'!AY4</f>
        <v>0</v>
      </c>
      <c r="E41" s="23">
        <f>'INPUT (regulators)'!AZ4</f>
        <v>0</v>
      </c>
      <c r="F41" s="24">
        <f>'INPUT (regulators)'!BA4</f>
        <v>0</v>
      </c>
      <c r="G41" s="25">
        <f>'INPUT (regulators)'!BB4</f>
        <v>0</v>
      </c>
      <c r="H41" s="26">
        <f>SUM(D41:G41)</f>
        <v>0</v>
      </c>
      <c r="J41" s="27" t="str">
        <f>IF(H41=0,"",(1-G41/H41))</f>
        <v/>
      </c>
      <c r="K41" s="28" t="str">
        <f>IF(J41="",Backend!$B$27,VLOOKUP(J41,Backend!$A$27:$B$30,2,TRUE))</f>
        <v>Data not available or reliable</v>
      </c>
      <c r="L41" s="41" t="s">
        <v>76</v>
      </c>
      <c r="M41" s="42" t="str">
        <f>IF(OR(M39=0,M39="",$K41=Backend!$B$27),"",D41/D39)</f>
        <v/>
      </c>
      <c r="N41" s="43" t="str">
        <f>IF(OR(N39=0,N39="",$K41=Backend!$B$27),"",E41/E39)</f>
        <v/>
      </c>
      <c r="O41" s="44" t="str">
        <f>IF(OR(O39=0,O39="",$K41=Backend!$B$27),"",F41/F39)</f>
        <v/>
      </c>
      <c r="P41" s="45" t="str">
        <f>IF(OR(P39=0,P39="",$K41=Backend!$B$27),"",G41/G39)</f>
        <v/>
      </c>
      <c r="Q41" s="46" t="str">
        <f>IF(OR(Q39=0,Q39="",$K41=Backend!$B$27),"",H41/H39)</f>
        <v/>
      </c>
    </row>
    <row r="42" spans="1:17" ht="20.100000000000001" customHeight="1" thickBot="1" x14ac:dyDescent="0.3">
      <c r="A42" s="6"/>
      <c r="B42" s="86" t="s">
        <v>77</v>
      </c>
      <c r="C42" s="86"/>
      <c r="D42" s="86"/>
      <c r="E42" s="86"/>
      <c r="F42" s="86"/>
      <c r="G42" s="86"/>
      <c r="H42" s="86"/>
      <c r="J42" s="37"/>
      <c r="K42" s="38"/>
      <c r="L42" s="39"/>
      <c r="M42" s="40"/>
      <c r="N42" s="40"/>
      <c r="O42" s="40"/>
      <c r="P42" s="40"/>
      <c r="Q42" s="40"/>
    </row>
    <row r="43" spans="1:17" ht="26.85" customHeight="1" thickBot="1" x14ac:dyDescent="0.3">
      <c r="A43" s="7"/>
      <c r="B43" s="87" t="s">
        <v>6</v>
      </c>
      <c r="C43" s="88"/>
      <c r="D43" s="22">
        <f>'INPUT (regulators)'!BD4</f>
        <v>0</v>
      </c>
      <c r="E43" s="23">
        <f>'INPUT (regulators)'!BE4</f>
        <v>0</v>
      </c>
      <c r="F43" s="24">
        <f>'INPUT (regulators)'!BF4</f>
        <v>0</v>
      </c>
      <c r="G43" s="25">
        <f>'INPUT (regulators)'!BG4</f>
        <v>0</v>
      </c>
      <c r="H43" s="26">
        <f>SUM(D43:G43)</f>
        <v>0</v>
      </c>
      <c r="J43" s="27" t="str">
        <f>IF(H43=0,"",(1-G43/H43))</f>
        <v/>
      </c>
      <c r="K43" s="28" t="str">
        <f>IF(J43="",Backend!$B$27,VLOOKUP(J43,Backend!$A$27:$B$30,2,TRUE))</f>
        <v>Data not available or reliable</v>
      </c>
      <c r="L43" s="29" t="s">
        <v>78</v>
      </c>
      <c r="M43" s="30" t="str">
        <f>IF($K43=Backend!$B$27,"",D43/$H43)</f>
        <v/>
      </c>
      <c r="N43" s="31" t="str">
        <f>IF($K43=Backend!$B$27,"",E43/$H43)</f>
        <v/>
      </c>
      <c r="O43" s="32" t="str">
        <f>IF($K43=Backend!$B$27,"",F43/$H43)</f>
        <v/>
      </c>
      <c r="P43" s="33" t="str">
        <f>IF($K43=Backend!$B$27,"",G43/$H43)</f>
        <v/>
      </c>
      <c r="Q43" s="34" t="str">
        <f>IF($K43=Backend!$B$27,"",H43/$H43)</f>
        <v/>
      </c>
    </row>
    <row r="44" spans="1:17" ht="20.100000000000001" customHeight="1" thickBot="1" x14ac:dyDescent="0.3">
      <c r="A44" s="6"/>
      <c r="B44" s="86" t="s">
        <v>79</v>
      </c>
      <c r="C44" s="86"/>
      <c r="D44" s="86"/>
      <c r="E44" s="86"/>
      <c r="F44" s="86"/>
      <c r="G44" s="86"/>
      <c r="H44" s="86"/>
      <c r="J44" s="37" t="str">
        <f t="shared" ref="J44" si="1">IF(H44=0,"",(1-G44/H44))</f>
        <v/>
      </c>
      <c r="K44" s="38"/>
      <c r="L44" s="39"/>
      <c r="M44" s="40"/>
      <c r="N44" s="40"/>
      <c r="O44" s="40"/>
      <c r="P44" s="40"/>
      <c r="Q44" s="40"/>
    </row>
    <row r="45" spans="1:17" ht="26.85" customHeight="1" thickBot="1" x14ac:dyDescent="0.3">
      <c r="A45" s="7"/>
      <c r="B45" s="87" t="s">
        <v>7</v>
      </c>
      <c r="C45" s="88"/>
      <c r="D45" s="22">
        <f>'INPUT (regulators)'!BI4</f>
        <v>0</v>
      </c>
      <c r="E45" s="23">
        <f>'INPUT (regulators)'!BJ4</f>
        <v>0</v>
      </c>
      <c r="F45" s="24">
        <f>'INPUT (regulators)'!BK4</f>
        <v>0</v>
      </c>
      <c r="G45" s="25">
        <f>'INPUT (regulators)'!BL4</f>
        <v>0</v>
      </c>
      <c r="H45" s="26">
        <f>SUM(D45:G45)</f>
        <v>0</v>
      </c>
      <c r="J45" s="27" t="str">
        <f>IF(H45=0,"",(1-G45/H45))</f>
        <v/>
      </c>
      <c r="K45" s="28" t="str">
        <f>IF(J45="",Backend!$B$27,VLOOKUP(J45,Backend!$A$27:$B$30,2,TRUE))</f>
        <v>Data not available or reliable</v>
      </c>
      <c r="L45" s="41" t="s">
        <v>80</v>
      </c>
      <c r="M45" s="47" t="str">
        <f>IF(OR(M43=0,M43="",$K45=Backend!$B$27),"",D45/D43)</f>
        <v/>
      </c>
      <c r="N45" s="48" t="str">
        <f>IF(OR(N43=0,N43="",$K45=Backend!$B$27),"",E45/E43)</f>
        <v/>
      </c>
      <c r="O45" s="49" t="str">
        <f>IF(OR(O43=0,O43="",$K45=Backend!$B$27),"",F45/F43)</f>
        <v/>
      </c>
      <c r="P45" s="50" t="str">
        <f>IF(OR(P43=0,P43="",$K45=Backend!$B$27),"",G45/G43)</f>
        <v/>
      </c>
      <c r="Q45" s="51" t="str">
        <f>IF(OR(Q43=0,Q43="",$K45=Backend!$B$27),"",H45/H43)</f>
        <v/>
      </c>
    </row>
    <row r="46" spans="1:17" ht="20.100000000000001" customHeight="1" thickBot="1" x14ac:dyDescent="0.3">
      <c r="A46" s="6"/>
      <c r="B46" s="86" t="s">
        <v>81</v>
      </c>
      <c r="C46" s="86"/>
      <c r="D46" s="86"/>
      <c r="E46" s="86"/>
      <c r="F46" s="86"/>
      <c r="G46" s="86"/>
      <c r="H46" s="86"/>
      <c r="J46" s="37"/>
      <c r="K46" s="38"/>
      <c r="L46" s="39"/>
      <c r="M46" s="40"/>
      <c r="N46" s="40"/>
      <c r="O46" s="40"/>
      <c r="P46" s="40"/>
      <c r="Q46" s="40"/>
    </row>
    <row r="47" spans="1:17" ht="28.35" customHeight="1" thickBot="1" x14ac:dyDescent="0.3">
      <c r="A47" s="7"/>
      <c r="B47" s="87" t="s">
        <v>8</v>
      </c>
      <c r="C47" s="88"/>
      <c r="D47" s="22">
        <f>'INPUT (regulators)'!BN4</f>
        <v>0</v>
      </c>
      <c r="E47" s="23">
        <f>'INPUT (regulators)'!BO4</f>
        <v>0</v>
      </c>
      <c r="F47" s="24">
        <f>'INPUT (regulators)'!BP4</f>
        <v>0</v>
      </c>
      <c r="G47" s="25">
        <f>'INPUT (regulators)'!BQ4</f>
        <v>0</v>
      </c>
      <c r="H47" s="26">
        <f>SUM(D47:G47)</f>
        <v>0</v>
      </c>
      <c r="J47" s="27" t="str">
        <f>IF(H47=0,"",(1-G47/H47))</f>
        <v/>
      </c>
      <c r="K47" s="28" t="str">
        <f>IF(J47="",Backend!$B$27,VLOOKUP(J47,Backend!$A$27:$B$30,2,TRUE))</f>
        <v>Data not available or reliable</v>
      </c>
      <c r="L47" s="41" t="s">
        <v>82</v>
      </c>
      <c r="M47" s="30" t="str">
        <f>IF(OR(M45="-",M45=0,M45="",$K47=Backend!$B$27),"",D47/D45)</f>
        <v/>
      </c>
      <c r="N47" s="31" t="str">
        <f>IF(OR(N45="-",N45=0,N45="",$K47=Backend!$B$27),"",E47/E45)</f>
        <v/>
      </c>
      <c r="O47" s="32" t="str">
        <f>IF(OR(O45="-",O45=0,O45="",$K47=Backend!$B$27),"",F47/F45)</f>
        <v/>
      </c>
      <c r="P47" s="33" t="str">
        <f>IF(OR(P45="-",P45=0,P45="",$K47=Backend!$B$27),"",G47/G45)</f>
        <v/>
      </c>
      <c r="Q47" s="52" t="str">
        <f>IF(OR(Q45="-",Q45=0,Q45="",$K47=Backend!$B$27),"",H47/H45)</f>
        <v/>
      </c>
    </row>
    <row r="48" spans="1:17" ht="20.85" customHeight="1" thickBot="1" x14ac:dyDescent="0.3">
      <c r="A48" s="6"/>
      <c r="B48" s="86" t="s">
        <v>83</v>
      </c>
      <c r="C48" s="86"/>
      <c r="D48" s="86"/>
      <c r="E48" s="86"/>
      <c r="F48" s="86"/>
      <c r="G48" s="86"/>
      <c r="H48" s="86"/>
      <c r="J48" s="37"/>
      <c r="K48" s="38"/>
      <c r="L48" s="39"/>
      <c r="M48" s="40"/>
      <c r="N48" s="40"/>
      <c r="O48" s="40"/>
      <c r="P48" s="40"/>
      <c r="Q48" s="40"/>
    </row>
    <row r="49" spans="1:17" ht="27.6" customHeight="1" thickBot="1" x14ac:dyDescent="0.3">
      <c r="A49" s="7"/>
      <c r="B49" s="87" t="s">
        <v>9</v>
      </c>
      <c r="C49" s="88"/>
      <c r="D49" s="22">
        <f>'INPUT (regulators)'!BS4</f>
        <v>0</v>
      </c>
      <c r="E49" s="23">
        <f>'INPUT (regulators)'!BT4</f>
        <v>0</v>
      </c>
      <c r="F49" s="24">
        <f>'INPUT (regulators)'!BU4</f>
        <v>0</v>
      </c>
      <c r="G49" s="25">
        <f>'INPUT (regulators)'!BV4</f>
        <v>0</v>
      </c>
      <c r="H49" s="26">
        <f>SUM(D49:G49)</f>
        <v>0</v>
      </c>
      <c r="J49" s="27" t="str">
        <f t="shared" ref="J49" si="2">IF(H49=0,"",(1-G49/H49))</f>
        <v/>
      </c>
      <c r="K49" s="28" t="str">
        <f>IF(J49="",Backend!$B$27,VLOOKUP(J49,Backend!$A$27:$B$30,2,TRUE))</f>
        <v>Data not available or reliable</v>
      </c>
      <c r="L49" s="41" t="s">
        <v>84</v>
      </c>
      <c r="M49" s="42" t="str">
        <f>IF(OR(M47="-",M47=0,M47="",$K49=Backend!$B$27),"",D49/D47)</f>
        <v/>
      </c>
      <c r="N49" s="43" t="str">
        <f>IF(OR(N47="-",N47=0,N47="",$K49=Backend!$B$27),"",E49/E47)</f>
        <v/>
      </c>
      <c r="O49" s="44" t="str">
        <f>IF(OR(O47="-",O47=0,O47="",$K49=Backend!$B$27),"",F49/F47)</f>
        <v/>
      </c>
      <c r="P49" s="45" t="str">
        <f>IF(OR(P47="-",P47=0,P47="",$K49=Backend!$B$27),"",G49/G47)</f>
        <v/>
      </c>
      <c r="Q49" s="46" t="str">
        <f>IF(OR(Q47="-",Q47=0,Q47="",$K49=Backend!$B$27),"",H49/H47)</f>
        <v/>
      </c>
    </row>
    <row r="50" spans="1:17" ht="20.100000000000001" customHeight="1" thickBot="1" x14ac:dyDescent="0.3">
      <c r="A50" s="6"/>
      <c r="B50" s="86" t="s">
        <v>85</v>
      </c>
      <c r="C50" s="86"/>
      <c r="D50" s="86"/>
      <c r="E50" s="86"/>
      <c r="F50" s="86"/>
      <c r="G50" s="86"/>
      <c r="H50" s="86"/>
      <c r="J50" s="37"/>
      <c r="K50" s="38"/>
      <c r="L50" s="39"/>
      <c r="M50" s="40"/>
      <c r="N50" s="40"/>
      <c r="O50" s="40"/>
      <c r="P50" s="40"/>
      <c r="Q50" s="40"/>
    </row>
    <row r="51" spans="1:17" ht="27.6" customHeight="1" thickBot="1" x14ac:dyDescent="0.3">
      <c r="A51" s="7"/>
      <c r="B51" s="87" t="s">
        <v>10</v>
      </c>
      <c r="C51" s="88"/>
      <c r="D51" s="22">
        <f>'INPUT (regulators)'!BX4</f>
        <v>0</v>
      </c>
      <c r="E51" s="23">
        <f>'INPUT (regulators)'!BY4</f>
        <v>0</v>
      </c>
      <c r="F51" s="24">
        <f>'INPUT (regulators)'!BZ4</f>
        <v>0</v>
      </c>
      <c r="G51" s="25">
        <f>'INPUT (regulators)'!CA4</f>
        <v>0</v>
      </c>
      <c r="H51" s="26">
        <f>SUM(D51:G51)</f>
        <v>0</v>
      </c>
      <c r="J51" s="27" t="str">
        <f t="shared" ref="J51" si="3">IF(H51=0,"",(1-G51/H51))</f>
        <v/>
      </c>
      <c r="K51" s="28" t="str">
        <f>IF(J51="",Backend!$B$27,VLOOKUP(J51,Backend!$A$27:$B$30,2,TRUE))</f>
        <v>Data not available or reliable</v>
      </c>
      <c r="L51" s="41" t="s">
        <v>86</v>
      </c>
      <c r="M51" s="30" t="str">
        <f>IF(OR(M45="-",M45=0,M45="",$K51=Backend!$B$27),"",D51/D45)</f>
        <v/>
      </c>
      <c r="N51" s="31" t="str">
        <f>IF(OR(N45="-",N45=0,N45="",$K51=Backend!$B$27),"",E51/E45)</f>
        <v/>
      </c>
      <c r="O51" s="32" t="str">
        <f>IF(OR(O45="-",O45=0,O45="",$K51=Backend!$B$27),"",F51/F45)</f>
        <v/>
      </c>
      <c r="P51" s="33" t="str">
        <f>IF(OR(P45="-",P45=0,P45="",$K51=Backend!$B$27),"",G51/G45)</f>
        <v/>
      </c>
      <c r="Q51" s="52" t="str">
        <f>IF(OR(Q45="-",Q45=0,Q45="",$K51=Backend!$B$27),"",H51/H45)</f>
        <v/>
      </c>
    </row>
    <row r="52" spans="1:17" ht="20.100000000000001" customHeight="1" x14ac:dyDescent="0.25">
      <c r="A52" s="6"/>
      <c r="B52" s="86" t="s">
        <v>87</v>
      </c>
      <c r="C52" s="86"/>
      <c r="D52" s="86"/>
      <c r="E52" s="86"/>
      <c r="F52" s="86"/>
      <c r="G52" s="86"/>
      <c r="H52" s="86"/>
      <c r="J52" s="53"/>
      <c r="K52" s="2"/>
      <c r="L52" s="2"/>
      <c r="M52" s="2"/>
      <c r="N52" s="2"/>
      <c r="O52" s="2"/>
      <c r="P52" s="2"/>
      <c r="Q52" s="2"/>
    </row>
    <row r="53" spans="1:17" ht="96" customHeight="1" x14ac:dyDescent="0.25"/>
    <row r="54" spans="1:17" ht="35.25" customHeight="1" x14ac:dyDescent="0.25">
      <c r="A54" s="92" t="s">
        <v>91</v>
      </c>
      <c r="B54" s="92"/>
      <c r="C54" s="92"/>
      <c r="D54" s="93" t="s">
        <v>92</v>
      </c>
      <c r="E54" s="94"/>
      <c r="F54" s="94"/>
      <c r="G54" s="94"/>
      <c r="H54" s="94"/>
      <c r="J54" s="90" t="s">
        <v>93</v>
      </c>
      <c r="K54" s="90"/>
      <c r="L54" s="90"/>
      <c r="M54" s="90"/>
      <c r="N54" s="90"/>
      <c r="O54" s="90"/>
      <c r="P54" s="90"/>
      <c r="Q54" s="90"/>
    </row>
    <row r="55" spans="1:17" ht="13.8" thickBot="1" x14ac:dyDescent="0.3">
      <c r="C55" s="5"/>
      <c r="D55" s="16" t="s">
        <v>21</v>
      </c>
      <c r="E55" s="17" t="s">
        <v>22</v>
      </c>
      <c r="F55" s="18" t="s">
        <v>23</v>
      </c>
      <c r="G55" s="19" t="s">
        <v>24</v>
      </c>
      <c r="H55" s="20" t="s">
        <v>25</v>
      </c>
      <c r="J55" s="91" t="s">
        <v>72</v>
      </c>
      <c r="K55" s="91"/>
      <c r="L55" s="21" t="s">
        <v>73</v>
      </c>
      <c r="M55" s="16" t="s">
        <v>21</v>
      </c>
      <c r="N55" s="17" t="s">
        <v>22</v>
      </c>
      <c r="O55" s="18" t="s">
        <v>23</v>
      </c>
      <c r="P55" s="19" t="s">
        <v>24</v>
      </c>
      <c r="Q55" s="21" t="s">
        <v>25</v>
      </c>
    </row>
    <row r="56" spans="1:17" ht="26.85" customHeight="1" thickBot="1" x14ac:dyDescent="0.3">
      <c r="B56" s="87" t="s">
        <v>4</v>
      </c>
      <c r="C56" s="88"/>
      <c r="D56" s="22">
        <f>'INPUT (regulators)'!CC4</f>
        <v>0</v>
      </c>
      <c r="E56" s="23">
        <f>'INPUT (regulators)'!CD4</f>
        <v>0</v>
      </c>
      <c r="F56" s="24">
        <f>'INPUT (regulators)'!CE4</f>
        <v>0</v>
      </c>
      <c r="G56" s="25">
        <f>'INPUT (regulators)'!CF4</f>
        <v>0</v>
      </c>
      <c r="H56" s="26">
        <f>SUM(D56:G56)</f>
        <v>0</v>
      </c>
      <c r="J56" s="27" t="str">
        <f>IF(H56=0,"",(1-G56/H56))</f>
        <v/>
      </c>
      <c r="K56" s="28" t="str">
        <f>IF(J56="",Backend!$B$27,VLOOKUP(J56,Backend!$A$27:$B$30,2,TRUE))</f>
        <v>Data not available or reliable</v>
      </c>
      <c r="L56" s="29" t="s">
        <v>74</v>
      </c>
      <c r="M56" s="30" t="str">
        <f>IF($K56=Backend!$B$27,"",D56/$H56)</f>
        <v/>
      </c>
      <c r="N56" s="31" t="str">
        <f>IF($K56=Backend!$B$27,"",E56/$H56)</f>
        <v/>
      </c>
      <c r="O56" s="32" t="str">
        <f>IF($K56=Backend!$B$27,"",F56/$H56)</f>
        <v/>
      </c>
      <c r="P56" s="33" t="str">
        <f>IF($K56=Backend!$B$27,"",G56/$H56)</f>
        <v/>
      </c>
      <c r="Q56" s="34" t="str">
        <f>IF($K56=Backend!$B$27,"",H56/$H56)</f>
        <v/>
      </c>
    </row>
    <row r="57" spans="1:17" ht="20.100000000000001" customHeight="1" thickBot="1" x14ac:dyDescent="0.3">
      <c r="B57" s="86" t="s">
        <v>75</v>
      </c>
      <c r="C57" s="86"/>
      <c r="D57" s="86"/>
      <c r="E57" s="86"/>
      <c r="F57" s="86"/>
      <c r="G57" s="86"/>
      <c r="H57" s="86"/>
      <c r="J57" s="37"/>
      <c r="K57" s="38"/>
      <c r="L57" s="39"/>
      <c r="M57" s="40"/>
      <c r="N57" s="40"/>
      <c r="O57" s="40"/>
      <c r="P57" s="40"/>
      <c r="Q57" s="40"/>
    </row>
    <row r="58" spans="1:17" ht="27.6" customHeight="1" thickBot="1" x14ac:dyDescent="0.3">
      <c r="B58" s="87" t="s">
        <v>5</v>
      </c>
      <c r="C58" s="88"/>
      <c r="D58" s="22">
        <f>'INPUT (regulators)'!CH4</f>
        <v>0</v>
      </c>
      <c r="E58" s="23">
        <f>'INPUT (regulators)'!CI4</f>
        <v>0</v>
      </c>
      <c r="F58" s="24">
        <f>'INPUT (regulators)'!CJ4</f>
        <v>0</v>
      </c>
      <c r="G58" s="25">
        <f>'INPUT (regulators)'!CK4</f>
        <v>0</v>
      </c>
      <c r="H58" s="26">
        <f>SUM(D58:G58)</f>
        <v>0</v>
      </c>
      <c r="J58" s="27" t="str">
        <f>IF(H58=0,"",(1-G58/H58))</f>
        <v/>
      </c>
      <c r="K58" s="28" t="str">
        <f>IF(J58="",Backend!$B$27,VLOOKUP(J58,Backend!$A$27:$B$30,2,TRUE))</f>
        <v>Data not available or reliable</v>
      </c>
      <c r="L58" s="41" t="s">
        <v>76</v>
      </c>
      <c r="M58" s="42" t="str">
        <f>IF(OR(M56=0,M56="",$K58=Backend!$B$27),"",D58/D56)</f>
        <v/>
      </c>
      <c r="N58" s="43" t="str">
        <f>IF(OR(N56=0,N56="",$K58=Backend!$B$27),"",E58/E56)</f>
        <v/>
      </c>
      <c r="O58" s="44" t="str">
        <f>IF(OR(O56=0,O56="",$K58=Backend!$B$27),"",F58/F56)</f>
        <v/>
      </c>
      <c r="P58" s="45" t="str">
        <f>IF(OR(P56=0,P56="",$K58=Backend!$B$27),"",G58/G56)</f>
        <v/>
      </c>
      <c r="Q58" s="46" t="str">
        <f>IF(OR(Q56=0,Q56="",$K58=Backend!$B$27),"",H58/H56)</f>
        <v/>
      </c>
    </row>
    <row r="59" spans="1:17" ht="20.100000000000001" customHeight="1" thickBot="1" x14ac:dyDescent="0.3">
      <c r="A59" s="6"/>
      <c r="B59" s="86" t="s">
        <v>77</v>
      </c>
      <c r="C59" s="86"/>
      <c r="D59" s="86"/>
      <c r="E59" s="86"/>
      <c r="F59" s="86"/>
      <c r="G59" s="86"/>
      <c r="H59" s="86"/>
      <c r="J59" s="37"/>
      <c r="K59" s="38"/>
      <c r="L59" s="39"/>
      <c r="M59" s="40"/>
      <c r="N59" s="40"/>
      <c r="O59" s="40"/>
      <c r="P59" s="40"/>
      <c r="Q59" s="40"/>
    </row>
    <row r="60" spans="1:17" ht="26.85" customHeight="1" thickBot="1" x14ac:dyDescent="0.3">
      <c r="A60" s="7"/>
      <c r="B60" s="87" t="s">
        <v>6</v>
      </c>
      <c r="C60" s="88"/>
      <c r="D60" s="22">
        <f>'INPUT (regulators)'!CM4</f>
        <v>0</v>
      </c>
      <c r="E60" s="23">
        <f>'INPUT (regulators)'!CN4</f>
        <v>0</v>
      </c>
      <c r="F60" s="24">
        <f>'INPUT (regulators)'!CO4</f>
        <v>0</v>
      </c>
      <c r="G60" s="25">
        <f>'INPUT (regulators)'!CP4</f>
        <v>0</v>
      </c>
      <c r="H60" s="26">
        <f>SUM(D60:G60)</f>
        <v>0</v>
      </c>
      <c r="J60" s="27" t="str">
        <f>IF(H60=0,"",(1-G60/H60))</f>
        <v/>
      </c>
      <c r="K60" s="28" t="str">
        <f>IF(J60="",Backend!$B$27,VLOOKUP(J60,Backend!$A$27:$B$30,2,TRUE))</f>
        <v>Data not available or reliable</v>
      </c>
      <c r="L60" s="29" t="s">
        <v>78</v>
      </c>
      <c r="M60" s="30" t="str">
        <f>IF($K60=Backend!$B$27,"",D60/$H60)</f>
        <v/>
      </c>
      <c r="N60" s="31" t="str">
        <f>IF($K60=Backend!$B$27,"",E60/$H60)</f>
        <v/>
      </c>
      <c r="O60" s="32" t="str">
        <f>IF($K60=Backend!$B$27,"",F60/$H60)</f>
        <v/>
      </c>
      <c r="P60" s="33" t="str">
        <f>IF($K60=Backend!$B$27,"",G60/$H60)</f>
        <v/>
      </c>
      <c r="Q60" s="34" t="str">
        <f>IF($K60=Backend!$B$27,"",H60/$H60)</f>
        <v/>
      </c>
    </row>
    <row r="61" spans="1:17" ht="20.100000000000001" customHeight="1" thickBot="1" x14ac:dyDescent="0.3">
      <c r="A61" s="6"/>
      <c r="B61" s="86" t="s">
        <v>79</v>
      </c>
      <c r="C61" s="86"/>
      <c r="D61" s="86"/>
      <c r="E61" s="86"/>
      <c r="F61" s="86"/>
      <c r="G61" s="86"/>
      <c r="H61" s="86"/>
      <c r="J61" s="37" t="str">
        <f t="shared" ref="J61" si="4">IF(H61=0,"",(1-G61/H61))</f>
        <v/>
      </c>
      <c r="K61" s="38"/>
      <c r="L61" s="39"/>
      <c r="M61" s="40"/>
      <c r="N61" s="40"/>
      <c r="O61" s="40"/>
      <c r="P61" s="40"/>
      <c r="Q61" s="40"/>
    </row>
    <row r="62" spans="1:17" ht="26.85" customHeight="1" thickBot="1" x14ac:dyDescent="0.3">
      <c r="A62" s="7"/>
      <c r="B62" s="87" t="s">
        <v>7</v>
      </c>
      <c r="C62" s="88"/>
      <c r="D62" s="22">
        <f>'INPUT (regulators)'!CR4</f>
        <v>0</v>
      </c>
      <c r="E62" s="23">
        <f>'INPUT (regulators)'!CS4</f>
        <v>0</v>
      </c>
      <c r="F62" s="24">
        <f>'INPUT (regulators)'!CT4</f>
        <v>0</v>
      </c>
      <c r="G62" s="25">
        <f>'INPUT (regulators)'!CU4</f>
        <v>0</v>
      </c>
      <c r="H62" s="26">
        <f>SUM(D62:G62)</f>
        <v>0</v>
      </c>
      <c r="J62" s="27" t="str">
        <f>IF(H62=0,"",(1-G62/H62))</f>
        <v/>
      </c>
      <c r="K62" s="28" t="str">
        <f>IF(J62="",Backend!$B$27,VLOOKUP(J62,Backend!$A$27:$B$30,2,TRUE))</f>
        <v>Data not available or reliable</v>
      </c>
      <c r="L62" s="41" t="s">
        <v>80</v>
      </c>
      <c r="M62" s="47" t="str">
        <f>IF(OR(M60=0,M60="",$K62=Backend!$B$27),"",D62/D60)</f>
        <v/>
      </c>
      <c r="N62" s="48" t="str">
        <f>IF(OR(N60=0,N60="",$K62=Backend!$B$27),"",E62/E60)</f>
        <v/>
      </c>
      <c r="O62" s="49" t="str">
        <f>IF(OR(O60=0,O60="",$K62=Backend!$B$27),"",F62/F60)</f>
        <v/>
      </c>
      <c r="P62" s="50" t="str">
        <f>IF(OR(P60=0,P60="",$K62=Backend!$B$27),"",G62/G60)</f>
        <v/>
      </c>
      <c r="Q62" s="51" t="str">
        <f>IF(OR(Q60=0,Q60="",$K62=Backend!$B$27),"",H62/H60)</f>
        <v/>
      </c>
    </row>
    <row r="63" spans="1:17" ht="20.100000000000001" customHeight="1" thickBot="1" x14ac:dyDescent="0.3">
      <c r="A63" s="6"/>
      <c r="B63" s="86" t="s">
        <v>81</v>
      </c>
      <c r="C63" s="86"/>
      <c r="D63" s="86"/>
      <c r="E63" s="86"/>
      <c r="F63" s="86"/>
      <c r="G63" s="86"/>
      <c r="H63" s="86"/>
      <c r="J63" s="37"/>
      <c r="K63" s="38"/>
      <c r="L63" s="39"/>
      <c r="M63" s="40"/>
      <c r="N63" s="40"/>
      <c r="O63" s="40"/>
      <c r="P63" s="40"/>
      <c r="Q63" s="40"/>
    </row>
    <row r="64" spans="1:17" ht="28.35" customHeight="1" thickBot="1" x14ac:dyDescent="0.3">
      <c r="A64" s="7"/>
      <c r="B64" s="87" t="s">
        <v>8</v>
      </c>
      <c r="C64" s="88"/>
      <c r="D64" s="22">
        <f>'INPUT (regulators)'!CW4</f>
        <v>0</v>
      </c>
      <c r="E64" s="23">
        <f>'INPUT (regulators)'!CX4</f>
        <v>0</v>
      </c>
      <c r="F64" s="24">
        <f>'INPUT (regulators)'!CY4</f>
        <v>0</v>
      </c>
      <c r="G64" s="25">
        <f>'INPUT (regulators)'!CZ4</f>
        <v>0</v>
      </c>
      <c r="H64" s="26">
        <f>SUM(D64:G64)</f>
        <v>0</v>
      </c>
      <c r="J64" s="27" t="str">
        <f>IF(H64=0,"",(1-G64/H64))</f>
        <v/>
      </c>
      <c r="K64" s="28" t="str">
        <f>IF(J64="",Backend!$B$27,VLOOKUP(J64,Backend!$A$27:$B$30,2,TRUE))</f>
        <v>Data not available or reliable</v>
      </c>
      <c r="L64" s="41" t="s">
        <v>82</v>
      </c>
      <c r="M64" s="30" t="str">
        <f>IF(OR(M62="-",M62=0,M62="",$K64=Backend!$B$27),"",D64/D62)</f>
        <v/>
      </c>
      <c r="N64" s="31" t="str">
        <f>IF(OR(N62="-",N62=0,N62="",$K64=Backend!$B$27),"",E64/E62)</f>
        <v/>
      </c>
      <c r="O64" s="32" t="str">
        <f>IF(OR(O62="-",O62=0,O62="",$K64=Backend!$B$27),"",F64/F62)</f>
        <v/>
      </c>
      <c r="P64" s="33" t="str">
        <f>IF(OR(P62="-",P62=0,P62="",$K64=Backend!$B$27),"",G64/G62)</f>
        <v/>
      </c>
      <c r="Q64" s="52" t="str">
        <f>IF(OR(Q62="-",Q62=0,Q62="",$K64=Backend!$B$27),"",H64/H62)</f>
        <v/>
      </c>
    </row>
    <row r="65" spans="1:17" ht="20.85" customHeight="1" thickBot="1" x14ac:dyDescent="0.3">
      <c r="A65" s="6"/>
      <c r="B65" s="86" t="s">
        <v>83</v>
      </c>
      <c r="C65" s="86"/>
      <c r="D65" s="86"/>
      <c r="E65" s="86"/>
      <c r="F65" s="86"/>
      <c r="G65" s="86"/>
      <c r="H65" s="86"/>
      <c r="J65" s="37"/>
      <c r="K65" s="38"/>
      <c r="L65" s="39"/>
      <c r="M65" s="40"/>
      <c r="N65" s="40"/>
      <c r="O65" s="40"/>
      <c r="P65" s="40"/>
      <c r="Q65" s="40"/>
    </row>
    <row r="66" spans="1:17" ht="27.6" customHeight="1" thickBot="1" x14ac:dyDescent="0.3">
      <c r="A66" s="7"/>
      <c r="B66" s="87" t="s">
        <v>9</v>
      </c>
      <c r="C66" s="88"/>
      <c r="D66" s="22">
        <f>'INPUT (regulators)'!DB4</f>
        <v>0</v>
      </c>
      <c r="E66" s="23">
        <f>'INPUT (regulators)'!DC4</f>
        <v>0</v>
      </c>
      <c r="F66" s="24">
        <f>'INPUT (regulators)'!DD4</f>
        <v>0</v>
      </c>
      <c r="G66" s="25">
        <f>'INPUT (regulators)'!DE4</f>
        <v>0</v>
      </c>
      <c r="H66" s="26">
        <f>SUM(D66:G66)</f>
        <v>0</v>
      </c>
      <c r="J66" s="27" t="str">
        <f t="shared" ref="J66" si="5">IF(H66=0,"",(1-G66/H66))</f>
        <v/>
      </c>
      <c r="K66" s="28" t="str">
        <f>IF(J66="",Backend!$B$27,VLOOKUP(J66,Backend!$A$27:$B$30,2,TRUE))</f>
        <v>Data not available or reliable</v>
      </c>
      <c r="L66" s="41" t="s">
        <v>84</v>
      </c>
      <c r="M66" s="42" t="str">
        <f>IF(OR(M64="-",M64=0,M64="",$K66=Backend!$B$27),"",D66/D64)</f>
        <v/>
      </c>
      <c r="N66" s="43" t="str">
        <f>IF(OR(N64="-",N64=0,N64="",$K66=Backend!$B$27),"",E66/E64)</f>
        <v/>
      </c>
      <c r="O66" s="44" t="str">
        <f>IF(OR(O64="-",O64=0,O64="",$K66=Backend!$B$27),"",F66/F64)</f>
        <v/>
      </c>
      <c r="P66" s="45" t="str">
        <f>IF(OR(P64="-",P64=0,P64="",$K66=Backend!$B$27),"",G66/G64)</f>
        <v/>
      </c>
      <c r="Q66" s="46" t="str">
        <f>IF(OR(Q64="-",Q64=0,Q64="",$K66=Backend!$B$27),"",H66/H64)</f>
        <v/>
      </c>
    </row>
    <row r="67" spans="1:17" ht="20.100000000000001" customHeight="1" thickBot="1" x14ac:dyDescent="0.3">
      <c r="A67" s="6"/>
      <c r="B67" s="86" t="s">
        <v>85</v>
      </c>
      <c r="C67" s="86"/>
      <c r="D67" s="86"/>
      <c r="E67" s="86"/>
      <c r="F67" s="86"/>
      <c r="G67" s="86"/>
      <c r="H67" s="86"/>
      <c r="J67" s="37"/>
      <c r="K67" s="38"/>
      <c r="L67" s="39"/>
      <c r="M67" s="40"/>
      <c r="N67" s="40"/>
      <c r="O67" s="40"/>
      <c r="P67" s="40"/>
      <c r="Q67" s="40"/>
    </row>
    <row r="68" spans="1:17" ht="27.6" customHeight="1" thickBot="1" x14ac:dyDescent="0.3">
      <c r="A68" s="7"/>
      <c r="B68" s="87" t="s">
        <v>10</v>
      </c>
      <c r="C68" s="88"/>
      <c r="D68" s="22">
        <f>'INPUT (regulators)'!DG4</f>
        <v>0</v>
      </c>
      <c r="E68" s="23">
        <f>'INPUT (regulators)'!DH4</f>
        <v>0</v>
      </c>
      <c r="F68" s="24">
        <f>'INPUT (regulators)'!DI4</f>
        <v>0</v>
      </c>
      <c r="G68" s="25">
        <f>'INPUT (regulators)'!DJ4</f>
        <v>0</v>
      </c>
      <c r="H68" s="26">
        <f>SUM(D68:G68)</f>
        <v>0</v>
      </c>
      <c r="J68" s="27" t="str">
        <f t="shared" ref="J68" si="6">IF(H68=0,"",(1-G68/H68))</f>
        <v/>
      </c>
      <c r="K68" s="28" t="str">
        <f>IF(J68="",Backend!$B$27,VLOOKUP(J68,Backend!$A$27:$B$30,2,TRUE))</f>
        <v>Data not available or reliable</v>
      </c>
      <c r="L68" s="41" t="s">
        <v>86</v>
      </c>
      <c r="M68" s="30" t="str">
        <f>IF(OR(M62="-",M62=0,M62="",$K68=Backend!$B$27),"",D68/D62)</f>
        <v/>
      </c>
      <c r="N68" s="31" t="str">
        <f>IF(OR(N62="-",N62=0,N62="",$K68=Backend!$B$27),"",E68/E62)</f>
        <v/>
      </c>
      <c r="O68" s="32" t="str">
        <f>IF(OR(O62="-",O62=0,O62="",$K68=Backend!$B$27),"",F68/F62)</f>
        <v/>
      </c>
      <c r="P68" s="33" t="str">
        <f>IF(OR(P62="-",P62=0,P62="",$K68=Backend!$B$27),"",G68/G62)</f>
        <v/>
      </c>
      <c r="Q68" s="52" t="str">
        <f>IF(OR(Q62="-",Q62=0,Q62="",$K68=Backend!$B$27),"",H68/H62)</f>
        <v/>
      </c>
    </row>
    <row r="69" spans="1:17" ht="20.100000000000001" customHeight="1" x14ac:dyDescent="0.25">
      <c r="A69" s="6"/>
      <c r="B69" s="86" t="s">
        <v>87</v>
      </c>
      <c r="C69" s="86"/>
      <c r="D69" s="86"/>
      <c r="E69" s="86"/>
      <c r="F69" s="86"/>
      <c r="G69" s="86"/>
      <c r="H69" s="86"/>
      <c r="J69" s="53"/>
      <c r="K69" s="2"/>
      <c r="L69" s="2"/>
      <c r="M69" s="2"/>
      <c r="N69" s="2"/>
      <c r="O69" s="2"/>
      <c r="P69" s="2"/>
      <c r="Q69" s="2"/>
    </row>
    <row r="70" spans="1:17" ht="108" customHeight="1" x14ac:dyDescent="0.25"/>
    <row r="71" spans="1:17" ht="35.25" customHeight="1" x14ac:dyDescent="0.25">
      <c r="A71" s="92" t="s">
        <v>94</v>
      </c>
      <c r="B71" s="92"/>
      <c r="C71" s="92"/>
      <c r="D71" s="93" t="s">
        <v>95</v>
      </c>
      <c r="E71" s="94"/>
      <c r="F71" s="94"/>
      <c r="G71" s="94"/>
      <c r="H71" s="94"/>
      <c r="J71" s="90" t="s">
        <v>96</v>
      </c>
      <c r="K71" s="90"/>
      <c r="L71" s="90"/>
      <c r="M71" s="90"/>
      <c r="N71" s="90"/>
      <c r="O71" s="90"/>
      <c r="P71" s="90"/>
      <c r="Q71" s="90"/>
    </row>
    <row r="72" spans="1:17" ht="13.8" thickBot="1" x14ac:dyDescent="0.3">
      <c r="C72" s="5"/>
      <c r="D72" s="16" t="s">
        <v>21</v>
      </c>
      <c r="E72" s="17" t="s">
        <v>22</v>
      </c>
      <c r="F72" s="18" t="s">
        <v>23</v>
      </c>
      <c r="G72" s="19" t="s">
        <v>24</v>
      </c>
      <c r="H72" s="20" t="s">
        <v>25</v>
      </c>
      <c r="J72" s="91" t="s">
        <v>72</v>
      </c>
      <c r="K72" s="91"/>
      <c r="L72" s="21" t="s">
        <v>73</v>
      </c>
      <c r="M72" s="16" t="s">
        <v>21</v>
      </c>
      <c r="N72" s="17" t="s">
        <v>22</v>
      </c>
      <c r="O72" s="18" t="s">
        <v>23</v>
      </c>
      <c r="P72" s="19" t="s">
        <v>24</v>
      </c>
      <c r="Q72" s="21" t="s">
        <v>25</v>
      </c>
    </row>
    <row r="73" spans="1:17" ht="26.85" customHeight="1" thickBot="1" x14ac:dyDescent="0.3">
      <c r="B73" s="87" t="s">
        <v>4</v>
      </c>
      <c r="C73" s="88"/>
      <c r="D73" s="22">
        <f>'INPUT (regulators)'!DL4</f>
        <v>0</v>
      </c>
      <c r="E73" s="23">
        <f>'INPUT (regulators)'!DM4</f>
        <v>0</v>
      </c>
      <c r="F73" s="24">
        <f>'INPUT (regulators)'!DN4</f>
        <v>0</v>
      </c>
      <c r="G73" s="25">
        <f>'INPUT (regulators)'!DO4</f>
        <v>0</v>
      </c>
      <c r="H73" s="26">
        <f>SUM(D73:G73)</f>
        <v>0</v>
      </c>
      <c r="J73" s="27" t="str">
        <f>IF(H73=0,"",(1-G73/H73))</f>
        <v/>
      </c>
      <c r="K73" s="28" t="str">
        <f>IF(J73="",Backend!$B$27,VLOOKUP(J73,Backend!$A$27:$B$30,2,TRUE))</f>
        <v>Data not available or reliable</v>
      </c>
      <c r="L73" s="29" t="s">
        <v>74</v>
      </c>
      <c r="M73" s="30" t="str">
        <f>IF($K73=Backend!$B$27,"",D73/$H73)</f>
        <v/>
      </c>
      <c r="N73" s="31" t="str">
        <f>IF($K73=Backend!$B$27,"",E73/$H73)</f>
        <v/>
      </c>
      <c r="O73" s="32" t="str">
        <f>IF($K73=Backend!$B$27,"",F73/$H73)</f>
        <v/>
      </c>
      <c r="P73" s="33" t="str">
        <f>IF($K73=Backend!$B$27,"",G73/$H73)</f>
        <v/>
      </c>
      <c r="Q73" s="34" t="str">
        <f>IF($K73=Backend!$B$27,"",H73/$H73)</f>
        <v/>
      </c>
    </row>
    <row r="74" spans="1:17" ht="20.100000000000001" customHeight="1" thickBot="1" x14ac:dyDescent="0.3">
      <c r="B74" s="86" t="s">
        <v>75</v>
      </c>
      <c r="C74" s="86"/>
      <c r="D74" s="86"/>
      <c r="E74" s="86"/>
      <c r="F74" s="86"/>
      <c r="G74" s="86"/>
      <c r="H74" s="86"/>
      <c r="J74" s="37"/>
      <c r="K74" s="38"/>
      <c r="L74" s="39"/>
      <c r="M74" s="40"/>
      <c r="N74" s="40"/>
      <c r="O74" s="40"/>
      <c r="P74" s="40"/>
      <c r="Q74" s="40"/>
    </row>
    <row r="75" spans="1:17" ht="27.6" customHeight="1" thickBot="1" x14ac:dyDescent="0.3">
      <c r="B75" s="87" t="s">
        <v>5</v>
      </c>
      <c r="C75" s="88"/>
      <c r="D75" s="22">
        <f>'INPUT (regulators)'!DQ4</f>
        <v>0</v>
      </c>
      <c r="E75" s="23">
        <f>'INPUT (regulators)'!DR4</f>
        <v>0</v>
      </c>
      <c r="F75" s="24">
        <f>'INPUT (regulators)'!DS4</f>
        <v>0</v>
      </c>
      <c r="G75" s="25">
        <f>'INPUT (regulators)'!DT4</f>
        <v>0</v>
      </c>
      <c r="H75" s="26">
        <f>SUM(D75:G75)</f>
        <v>0</v>
      </c>
      <c r="J75" s="27" t="str">
        <f>IF(H75=0,"",(1-G75/H75))</f>
        <v/>
      </c>
      <c r="K75" s="28" t="str">
        <f>IF(J75="",Backend!$B$27,VLOOKUP(J75,Backend!$A$27:$B$30,2,TRUE))</f>
        <v>Data not available or reliable</v>
      </c>
      <c r="L75" s="41" t="s">
        <v>76</v>
      </c>
      <c r="M75" s="42" t="str">
        <f>IF(OR(M73=0,M73="",$K75=Backend!$B$27),"",D75/D73)</f>
        <v/>
      </c>
      <c r="N75" s="43" t="str">
        <f>IF(OR(N73=0,N73="",$K75=Backend!$B$27),"",E75/E73)</f>
        <v/>
      </c>
      <c r="O75" s="44" t="str">
        <f>IF(OR(O73=0,O73="",$K75=Backend!$B$27),"",F75/F73)</f>
        <v/>
      </c>
      <c r="P75" s="45" t="str">
        <f>IF(OR(P73=0,P73="",$K75=Backend!$B$27),"",G75/G73)</f>
        <v/>
      </c>
      <c r="Q75" s="46" t="str">
        <f>IF(OR(Q73=0,Q73="",$K75=Backend!$B$27),"",H75/H73)</f>
        <v/>
      </c>
    </row>
    <row r="76" spans="1:17" ht="20.100000000000001" customHeight="1" thickBot="1" x14ac:dyDescent="0.3">
      <c r="A76" s="6"/>
      <c r="B76" s="86" t="s">
        <v>77</v>
      </c>
      <c r="C76" s="86"/>
      <c r="D76" s="86"/>
      <c r="E76" s="86"/>
      <c r="F76" s="86"/>
      <c r="G76" s="86"/>
      <c r="H76" s="86"/>
      <c r="J76" s="37"/>
      <c r="K76" s="38"/>
      <c r="L76" s="39"/>
      <c r="M76" s="40"/>
      <c r="N76" s="40"/>
      <c r="O76" s="40"/>
      <c r="P76" s="40"/>
      <c r="Q76" s="40"/>
    </row>
    <row r="77" spans="1:17" ht="26.85" customHeight="1" thickBot="1" x14ac:dyDescent="0.3">
      <c r="A77" s="7"/>
      <c r="B77" s="87" t="s">
        <v>6</v>
      </c>
      <c r="C77" s="88"/>
      <c r="D77" s="22">
        <f>'INPUT (regulators)'!DV4</f>
        <v>0</v>
      </c>
      <c r="E77" s="23">
        <f>'INPUT (regulators)'!DW4</f>
        <v>0</v>
      </c>
      <c r="F77" s="24">
        <f>'INPUT (regulators)'!DX4</f>
        <v>0</v>
      </c>
      <c r="G77" s="25">
        <f>'INPUT (regulators)'!DY4</f>
        <v>0</v>
      </c>
      <c r="H77" s="26">
        <f>SUM(D77:G77)</f>
        <v>0</v>
      </c>
      <c r="J77" s="27" t="str">
        <f>IF(H77=0,"",(1-G77/H77))</f>
        <v/>
      </c>
      <c r="K77" s="28" t="str">
        <f>IF(J77="",Backend!$B$27,VLOOKUP(J77,Backend!$A$27:$B$30,2,TRUE))</f>
        <v>Data not available or reliable</v>
      </c>
      <c r="L77" s="29" t="s">
        <v>78</v>
      </c>
      <c r="M77" s="30" t="str">
        <f>IF($K77=Backend!$B$27,"",D77/$H77)</f>
        <v/>
      </c>
      <c r="N77" s="31" t="str">
        <f>IF($K77=Backend!$B$27,"",E77/$H77)</f>
        <v/>
      </c>
      <c r="O77" s="32" t="str">
        <f>IF($K77=Backend!$B$27,"",F77/$H77)</f>
        <v/>
      </c>
      <c r="P77" s="33" t="str">
        <f>IF($K77=Backend!$B$27,"",G77/$H77)</f>
        <v/>
      </c>
      <c r="Q77" s="34" t="str">
        <f>IF($K77=Backend!$B$27,"",H77/$H77)</f>
        <v/>
      </c>
    </row>
    <row r="78" spans="1:17" ht="20.100000000000001" customHeight="1" thickBot="1" x14ac:dyDescent="0.3">
      <c r="A78" s="6"/>
      <c r="B78" s="86" t="s">
        <v>79</v>
      </c>
      <c r="C78" s="86"/>
      <c r="D78" s="86"/>
      <c r="E78" s="86"/>
      <c r="F78" s="86"/>
      <c r="G78" s="86"/>
      <c r="H78" s="86"/>
      <c r="J78" s="37" t="str">
        <f t="shared" ref="J78" si="7">IF(H78=0,"",(1-G78/H78))</f>
        <v/>
      </c>
      <c r="K78" s="38"/>
      <c r="L78" s="39"/>
      <c r="M78" s="40"/>
      <c r="N78" s="40"/>
      <c r="O78" s="40"/>
      <c r="P78" s="40"/>
      <c r="Q78" s="40"/>
    </row>
    <row r="79" spans="1:17" ht="26.85" customHeight="1" thickBot="1" x14ac:dyDescent="0.3">
      <c r="A79" s="7"/>
      <c r="B79" s="87" t="s">
        <v>7</v>
      </c>
      <c r="C79" s="88"/>
      <c r="D79" s="22">
        <f>'INPUT (regulators)'!EA4</f>
        <v>0</v>
      </c>
      <c r="E79" s="23">
        <f>'INPUT (regulators)'!EB4</f>
        <v>0</v>
      </c>
      <c r="F79" s="24">
        <f>'INPUT (regulators)'!EC4</f>
        <v>0</v>
      </c>
      <c r="G79" s="25">
        <f>'INPUT (regulators)'!ED4</f>
        <v>0</v>
      </c>
      <c r="H79" s="26">
        <f>SUM(D79:G79)</f>
        <v>0</v>
      </c>
      <c r="J79" s="27" t="str">
        <f>IF(H79=0,"",(1-G79/H79))</f>
        <v/>
      </c>
      <c r="K79" s="28" t="str">
        <f>IF(J79="",Backend!$B$27,VLOOKUP(J79,Backend!$A$27:$B$30,2,TRUE))</f>
        <v>Data not available or reliable</v>
      </c>
      <c r="L79" s="41" t="s">
        <v>80</v>
      </c>
      <c r="M79" s="47" t="str">
        <f>IF(OR(M77=0,M77="",$K79=Backend!$B$27),"",D79/D77)</f>
        <v/>
      </c>
      <c r="N79" s="48" t="str">
        <f>IF(OR(N77=0,N77="",$K79=Backend!$B$27),"",E79/E77)</f>
        <v/>
      </c>
      <c r="O79" s="49" t="str">
        <f>IF(OR(O77=0,O77="",$K79=Backend!$B$27),"",F79/F77)</f>
        <v/>
      </c>
      <c r="P79" s="50" t="str">
        <f>IF(OR(P77=0,P77="",$K79=Backend!$B$27),"",G79/G77)</f>
        <v/>
      </c>
      <c r="Q79" s="51" t="str">
        <f>IF(OR(Q77=0,Q77="",$K79=Backend!$B$27),"",H79/H77)</f>
        <v/>
      </c>
    </row>
    <row r="80" spans="1:17" ht="20.100000000000001" customHeight="1" thickBot="1" x14ac:dyDescent="0.3">
      <c r="A80" s="6"/>
      <c r="B80" s="86" t="s">
        <v>81</v>
      </c>
      <c r="C80" s="86"/>
      <c r="D80" s="86"/>
      <c r="E80" s="86"/>
      <c r="F80" s="86"/>
      <c r="G80" s="86"/>
      <c r="H80" s="86"/>
      <c r="J80" s="37"/>
      <c r="K80" s="38"/>
      <c r="L80" s="39"/>
      <c r="M80" s="40"/>
      <c r="N80" s="40"/>
      <c r="O80" s="40"/>
      <c r="P80" s="40"/>
      <c r="Q80" s="40"/>
    </row>
    <row r="81" spans="1:17" ht="28.35" customHeight="1" thickBot="1" x14ac:dyDescent="0.3">
      <c r="A81" s="7"/>
      <c r="B81" s="87" t="s">
        <v>8</v>
      </c>
      <c r="C81" s="88"/>
      <c r="D81" s="22">
        <f>'INPUT (regulators)'!EF4</f>
        <v>0</v>
      </c>
      <c r="E81" s="23">
        <f>'INPUT (regulators)'!EG4</f>
        <v>0</v>
      </c>
      <c r="F81" s="24">
        <f>'INPUT (regulators)'!EH4</f>
        <v>0</v>
      </c>
      <c r="G81" s="25">
        <f>'INPUT (regulators)'!EI4</f>
        <v>0</v>
      </c>
      <c r="H81" s="26">
        <f>SUM(D81:G81)</f>
        <v>0</v>
      </c>
      <c r="J81" s="27" t="str">
        <f>IF(H81=0,"",(1-G81/H81))</f>
        <v/>
      </c>
      <c r="K81" s="28" t="str">
        <f>IF(J81="",Backend!$B$27,VLOOKUP(J81,Backend!$A$27:$B$30,2,TRUE))</f>
        <v>Data not available or reliable</v>
      </c>
      <c r="L81" s="41" t="s">
        <v>82</v>
      </c>
      <c r="M81" s="30" t="str">
        <f>IF(OR(M79="-",M79=0,M79="",$K81=Backend!$B$27),"",D81/D79)</f>
        <v/>
      </c>
      <c r="N81" s="31" t="str">
        <f>IF(OR(N79="-",N79=0,N79="",$K81=Backend!$B$27),"",E81/E79)</f>
        <v/>
      </c>
      <c r="O81" s="32" t="str">
        <f>IF(OR(O79="-",O79=0,O79="",$K81=Backend!$B$27),"",F81/F79)</f>
        <v/>
      </c>
      <c r="P81" s="33" t="str">
        <f>IF(OR(P79="-",P79=0,P79="",$K81=Backend!$B$27),"",G81/G79)</f>
        <v/>
      </c>
      <c r="Q81" s="52" t="str">
        <f>IF(OR(Q79="-",Q79=0,Q79="",$K81=Backend!$B$27),"",H81/H79)</f>
        <v/>
      </c>
    </row>
    <row r="82" spans="1:17" ht="20.85" customHeight="1" thickBot="1" x14ac:dyDescent="0.3">
      <c r="A82" s="6"/>
      <c r="B82" s="86" t="s">
        <v>83</v>
      </c>
      <c r="C82" s="86"/>
      <c r="D82" s="86"/>
      <c r="E82" s="86"/>
      <c r="F82" s="86"/>
      <c r="G82" s="86"/>
      <c r="H82" s="86"/>
      <c r="J82" s="37"/>
      <c r="K82" s="38"/>
      <c r="L82" s="39"/>
      <c r="M82" s="40"/>
      <c r="N82" s="40"/>
      <c r="O82" s="40"/>
      <c r="P82" s="40"/>
      <c r="Q82" s="40"/>
    </row>
    <row r="83" spans="1:17" ht="27.6" customHeight="1" thickBot="1" x14ac:dyDescent="0.3">
      <c r="A83" s="7"/>
      <c r="B83" s="87" t="s">
        <v>9</v>
      </c>
      <c r="C83" s="88"/>
      <c r="D83" s="22">
        <f>'INPUT (regulators)'!EK4</f>
        <v>0</v>
      </c>
      <c r="E83" s="23">
        <f>'INPUT (regulators)'!EL4</f>
        <v>0</v>
      </c>
      <c r="F83" s="24">
        <f>'INPUT (regulators)'!EM4</f>
        <v>0</v>
      </c>
      <c r="G83" s="25">
        <f>'INPUT (regulators)'!EN4</f>
        <v>0</v>
      </c>
      <c r="H83" s="26">
        <f>SUM(D83:G83)</f>
        <v>0</v>
      </c>
      <c r="J83" s="27" t="str">
        <f t="shared" ref="J83" si="8">IF(H83=0,"",(1-G83/H83))</f>
        <v/>
      </c>
      <c r="K83" s="28" t="str">
        <f>IF(J83="",Backend!$B$27,VLOOKUP(J83,Backend!$A$27:$B$30,2,TRUE))</f>
        <v>Data not available or reliable</v>
      </c>
      <c r="L83" s="41" t="s">
        <v>84</v>
      </c>
      <c r="M83" s="42" t="str">
        <f>IF(OR(M81="-",M81=0,M81="",$K83=Backend!$B$27),"",D83/D81)</f>
        <v/>
      </c>
      <c r="N83" s="43" t="str">
        <f>IF(OR(N81="-",N81=0,N81="",$K83=Backend!$B$27),"",E83/E81)</f>
        <v/>
      </c>
      <c r="O83" s="44" t="str">
        <f>IF(OR(O81="-",O81=0,O81="",$K83=Backend!$B$27),"",F83/F81)</f>
        <v/>
      </c>
      <c r="P83" s="45" t="str">
        <f>IF(OR(P81="-",P81=0,P81="",$K83=Backend!$B$27),"",G83/G81)</f>
        <v/>
      </c>
      <c r="Q83" s="46" t="str">
        <f>IF(OR(Q81="-",Q81=0,Q81="",$K83=Backend!$B$27),"",H83/H81)</f>
        <v/>
      </c>
    </row>
    <row r="84" spans="1:17" ht="20.100000000000001" customHeight="1" thickBot="1" x14ac:dyDescent="0.3">
      <c r="A84" s="6"/>
      <c r="B84" s="86" t="s">
        <v>85</v>
      </c>
      <c r="C84" s="86"/>
      <c r="D84" s="86"/>
      <c r="E84" s="86"/>
      <c r="F84" s="86"/>
      <c r="G84" s="86"/>
      <c r="H84" s="86"/>
      <c r="J84" s="37"/>
      <c r="K84" s="38"/>
      <c r="L84" s="39"/>
      <c r="M84" s="40"/>
      <c r="N84" s="40"/>
      <c r="O84" s="40"/>
      <c r="P84" s="40"/>
      <c r="Q84" s="40"/>
    </row>
    <row r="85" spans="1:17" ht="27.6" customHeight="1" thickBot="1" x14ac:dyDescent="0.3">
      <c r="A85" s="7"/>
      <c r="B85" s="87" t="s">
        <v>10</v>
      </c>
      <c r="C85" s="88"/>
      <c r="D85" s="22">
        <f>'INPUT (regulators)'!EP4</f>
        <v>0</v>
      </c>
      <c r="E85" s="23">
        <f>'INPUT (regulators)'!EQ4</f>
        <v>0</v>
      </c>
      <c r="F85" s="24">
        <f>'INPUT (regulators)'!ER4</f>
        <v>0</v>
      </c>
      <c r="G85" s="25">
        <f>'INPUT (regulators)'!ES4</f>
        <v>0</v>
      </c>
      <c r="H85" s="26">
        <f>SUM(D85:G85)</f>
        <v>0</v>
      </c>
      <c r="J85" s="27" t="str">
        <f t="shared" ref="J85" si="9">IF(H85=0,"",(1-G85/H85))</f>
        <v/>
      </c>
      <c r="K85" s="28" t="str">
        <f>IF(J85="",Backend!$B$27,VLOOKUP(J85,Backend!$A$27:$B$30,2,TRUE))</f>
        <v>Data not available or reliable</v>
      </c>
      <c r="L85" s="41" t="s">
        <v>86</v>
      </c>
      <c r="M85" s="30" t="str">
        <f>IF(OR(M79="-",M79=0,M79="",$K85=Backend!$B$27),"",D85/D79)</f>
        <v/>
      </c>
      <c r="N85" s="31" t="str">
        <f>IF(OR(N79="-",N79=0,N79="",$K85=Backend!$B$27),"",E85/E79)</f>
        <v/>
      </c>
      <c r="O85" s="32" t="str">
        <f>IF(OR(O79="-",O79=0,O79="",$K85=Backend!$B$27),"",F85/F79)</f>
        <v/>
      </c>
      <c r="P85" s="33" t="str">
        <f>IF(OR(P79="-",P79=0,P79="",$K85=Backend!$B$27),"",G85/G79)</f>
        <v/>
      </c>
      <c r="Q85" s="52" t="str">
        <f>IF(OR(Q79="-",Q79=0,Q79="",$K85=Backend!$B$27),"",H85/H79)</f>
        <v/>
      </c>
    </row>
    <row r="86" spans="1:17" ht="20.100000000000001" customHeight="1" x14ac:dyDescent="0.25">
      <c r="A86" s="6"/>
      <c r="B86" s="86" t="s">
        <v>87</v>
      </c>
      <c r="C86" s="86"/>
      <c r="D86" s="86"/>
      <c r="E86" s="86"/>
      <c r="F86" s="86"/>
      <c r="G86" s="86"/>
      <c r="H86" s="86"/>
      <c r="J86" s="53"/>
      <c r="K86" s="2"/>
      <c r="L86" s="2"/>
      <c r="M86" s="2"/>
      <c r="N86" s="2"/>
      <c r="O86" s="2"/>
      <c r="P86" s="2"/>
      <c r="Q86" s="2"/>
    </row>
    <row r="87" spans="1:17" x14ac:dyDescent="0.25"/>
    <row r="88" spans="1:17" x14ac:dyDescent="0.25"/>
    <row r="89" spans="1:17" x14ac:dyDescent="0.25"/>
    <row r="90" spans="1:17" x14ac:dyDescent="0.25"/>
    <row r="91" spans="1:17" x14ac:dyDescent="0.25"/>
    <row r="92" spans="1:17" x14ac:dyDescent="0.25"/>
    <row r="93" spans="1:17" x14ac:dyDescent="0.25"/>
    <row r="94" spans="1:17" x14ac:dyDescent="0.25"/>
    <row r="95" spans="1:17" x14ac:dyDescent="0.25"/>
  </sheetData>
  <sheetProtection algorithmName="SHA-512" hashValue="E4qpSNJS9yCH7dy+ZpQhrojPx4D3mW3B4VTmbL+702tiIDv89yTCxAN883bY55z5cyD8IrwayhHJqVW7piwsJQ==" saltValue="EmbEcWG0KIFgHT2uQB3rBQ==" spinCount="100000" sheet="1" objects="1" scenarios="1"/>
  <mergeCells count="112">
    <mergeCell ref="E1:F1"/>
    <mergeCell ref="J12:Q12"/>
    <mergeCell ref="J13:Q17"/>
    <mergeCell ref="A20:C20"/>
    <mergeCell ref="D20:H20"/>
    <mergeCell ref="J20:Q20"/>
    <mergeCell ref="J21:K21"/>
    <mergeCell ref="A5:H5"/>
    <mergeCell ref="J5:Q5"/>
    <mergeCell ref="A6:H17"/>
    <mergeCell ref="K6:Q6"/>
    <mergeCell ref="K7:Q7"/>
    <mergeCell ref="K8:Q8"/>
    <mergeCell ref="K9:Q9"/>
    <mergeCell ref="K10:Q10"/>
    <mergeCell ref="K11:Q11"/>
    <mergeCell ref="B27:E27"/>
    <mergeCell ref="F27:H27"/>
    <mergeCell ref="B28:C28"/>
    <mergeCell ref="B29:E29"/>
    <mergeCell ref="F29:H29"/>
    <mergeCell ref="B30:C30"/>
    <mergeCell ref="B22:C22"/>
    <mergeCell ref="B23:E23"/>
    <mergeCell ref="B24:C24"/>
    <mergeCell ref="B25:E25"/>
    <mergeCell ref="F25:H25"/>
    <mergeCell ref="B26:C26"/>
    <mergeCell ref="B35:E35"/>
    <mergeCell ref="F35:H35"/>
    <mergeCell ref="A37:C37"/>
    <mergeCell ref="D37:H37"/>
    <mergeCell ref="B31:E31"/>
    <mergeCell ref="F31:H31"/>
    <mergeCell ref="B32:C32"/>
    <mergeCell ref="B33:E33"/>
    <mergeCell ref="F33:H33"/>
    <mergeCell ref="B34:C34"/>
    <mergeCell ref="B42:E42"/>
    <mergeCell ref="F42:H42"/>
    <mergeCell ref="B43:C43"/>
    <mergeCell ref="B44:E44"/>
    <mergeCell ref="F44:H44"/>
    <mergeCell ref="B45:C45"/>
    <mergeCell ref="J37:Q37"/>
    <mergeCell ref="J38:K38"/>
    <mergeCell ref="B39:C39"/>
    <mergeCell ref="B40:E40"/>
    <mergeCell ref="F40:H40"/>
    <mergeCell ref="B41:C41"/>
    <mergeCell ref="B50:E50"/>
    <mergeCell ref="F50:H50"/>
    <mergeCell ref="B51:C51"/>
    <mergeCell ref="B52:E52"/>
    <mergeCell ref="F52:H52"/>
    <mergeCell ref="A54:C54"/>
    <mergeCell ref="D54:H54"/>
    <mergeCell ref="B46:E46"/>
    <mergeCell ref="F46:H46"/>
    <mergeCell ref="B47:C47"/>
    <mergeCell ref="B48:E48"/>
    <mergeCell ref="F48:H48"/>
    <mergeCell ref="B49:C49"/>
    <mergeCell ref="B59:E59"/>
    <mergeCell ref="F59:H59"/>
    <mergeCell ref="B60:C60"/>
    <mergeCell ref="B61:E61"/>
    <mergeCell ref="F61:H61"/>
    <mergeCell ref="B62:C62"/>
    <mergeCell ref="J54:Q54"/>
    <mergeCell ref="J55:K55"/>
    <mergeCell ref="B56:C56"/>
    <mergeCell ref="B57:E57"/>
    <mergeCell ref="F57:H57"/>
    <mergeCell ref="B58:C58"/>
    <mergeCell ref="J71:Q71"/>
    <mergeCell ref="J72:K72"/>
    <mergeCell ref="B73:C73"/>
    <mergeCell ref="B74:E74"/>
    <mergeCell ref="F74:H74"/>
    <mergeCell ref="B75:C75"/>
    <mergeCell ref="B67:E67"/>
    <mergeCell ref="F67:H67"/>
    <mergeCell ref="B68:C68"/>
    <mergeCell ref="B69:E69"/>
    <mergeCell ref="F69:H69"/>
    <mergeCell ref="A71:C71"/>
    <mergeCell ref="D71:H71"/>
    <mergeCell ref="B84:E84"/>
    <mergeCell ref="F84:H84"/>
    <mergeCell ref="B85:C85"/>
    <mergeCell ref="B86:E86"/>
    <mergeCell ref="F86:H86"/>
    <mergeCell ref="A3:D4"/>
    <mergeCell ref="B80:E80"/>
    <mergeCell ref="F80:H80"/>
    <mergeCell ref="B81:C81"/>
    <mergeCell ref="B82:E82"/>
    <mergeCell ref="F82:H82"/>
    <mergeCell ref="B83:C83"/>
    <mergeCell ref="B76:E76"/>
    <mergeCell ref="F76:H76"/>
    <mergeCell ref="B77:C77"/>
    <mergeCell ref="B78:E78"/>
    <mergeCell ref="F78:H78"/>
    <mergeCell ref="B79:C79"/>
    <mergeCell ref="B63:E63"/>
    <mergeCell ref="F63:H63"/>
    <mergeCell ref="B64:C64"/>
    <mergeCell ref="B65:E65"/>
    <mergeCell ref="F65:H65"/>
    <mergeCell ref="B66:C66"/>
  </mergeCells>
  <conditionalFormatting sqref="C19">
    <cfRule type="containsText" dxfId="23" priority="28" operator="containsText" text="Insurer short name">
      <formula>NOT(ISERROR(SEARCH("Insurer short name",C19)))</formula>
    </cfRule>
    <cfRule type="containsText" dxfId="22" priority="29" operator="containsText" text="Insurer short name">
      <formula>NOT(ISERROR(SEARCH("Insurer short name",C19)))</formula>
    </cfRule>
  </conditionalFormatting>
  <conditionalFormatting sqref="K22 K24 K26 K28 K30 K32 K34">
    <cfRule type="containsText" dxfId="21" priority="25" operator="containsText" text="not">
      <formula>NOT(ISERROR(SEARCH("not",K22)))</formula>
    </cfRule>
  </conditionalFormatting>
  <conditionalFormatting sqref="K39">
    <cfRule type="containsText" dxfId="20" priority="21" operator="containsText" text="not">
      <formula>NOT(ISERROR(SEARCH("not",K39)))</formula>
    </cfRule>
  </conditionalFormatting>
  <conditionalFormatting sqref="K41">
    <cfRule type="containsText" dxfId="19" priority="20" operator="containsText" text="not">
      <formula>NOT(ISERROR(SEARCH("not",K41)))</formula>
    </cfRule>
  </conditionalFormatting>
  <conditionalFormatting sqref="K43">
    <cfRule type="containsText" dxfId="18" priority="19" operator="containsText" text="not">
      <formula>NOT(ISERROR(SEARCH("not",K43)))</formula>
    </cfRule>
  </conditionalFormatting>
  <conditionalFormatting sqref="K45">
    <cfRule type="containsText" dxfId="17" priority="18" operator="containsText" text="not">
      <formula>NOT(ISERROR(SEARCH("not",K45)))</formula>
    </cfRule>
  </conditionalFormatting>
  <conditionalFormatting sqref="K47">
    <cfRule type="containsText" dxfId="16" priority="17" operator="containsText" text="not">
      <formula>NOT(ISERROR(SEARCH("not",K47)))</formula>
    </cfRule>
  </conditionalFormatting>
  <conditionalFormatting sqref="K49">
    <cfRule type="containsText" dxfId="15" priority="16" operator="containsText" text="not">
      <formula>NOT(ISERROR(SEARCH("not",K49)))</formula>
    </cfRule>
  </conditionalFormatting>
  <conditionalFormatting sqref="K51">
    <cfRule type="containsText" dxfId="14" priority="15" operator="containsText" text="not">
      <formula>NOT(ISERROR(SEARCH("not",K51)))</formula>
    </cfRule>
  </conditionalFormatting>
  <conditionalFormatting sqref="K56">
    <cfRule type="containsText" dxfId="13" priority="14" operator="containsText" text="not">
      <formula>NOT(ISERROR(SEARCH("not",K56)))</formula>
    </cfRule>
  </conditionalFormatting>
  <conditionalFormatting sqref="K58">
    <cfRule type="containsText" dxfId="12" priority="13" operator="containsText" text="not">
      <formula>NOT(ISERROR(SEARCH("not",K58)))</formula>
    </cfRule>
  </conditionalFormatting>
  <conditionalFormatting sqref="K60">
    <cfRule type="containsText" dxfId="11" priority="12" operator="containsText" text="not">
      <formula>NOT(ISERROR(SEARCH("not",K60)))</formula>
    </cfRule>
  </conditionalFormatting>
  <conditionalFormatting sqref="K62">
    <cfRule type="containsText" dxfId="10" priority="11" operator="containsText" text="not">
      <formula>NOT(ISERROR(SEARCH("not",K62)))</formula>
    </cfRule>
  </conditionalFormatting>
  <conditionalFormatting sqref="K64">
    <cfRule type="containsText" dxfId="9" priority="10" operator="containsText" text="not">
      <formula>NOT(ISERROR(SEARCH("not",K64)))</formula>
    </cfRule>
  </conditionalFormatting>
  <conditionalFormatting sqref="K66">
    <cfRule type="containsText" dxfId="8" priority="9" operator="containsText" text="not">
      <formula>NOT(ISERROR(SEARCH("not",K66)))</formula>
    </cfRule>
  </conditionalFormatting>
  <conditionalFormatting sqref="K68">
    <cfRule type="containsText" dxfId="7" priority="8" operator="containsText" text="not">
      <formula>NOT(ISERROR(SEARCH("not",K68)))</formula>
    </cfRule>
  </conditionalFormatting>
  <conditionalFormatting sqref="K73">
    <cfRule type="containsText" dxfId="6" priority="7" operator="containsText" text="not">
      <formula>NOT(ISERROR(SEARCH("not",K73)))</formula>
    </cfRule>
  </conditionalFormatting>
  <conditionalFormatting sqref="K75">
    <cfRule type="containsText" dxfId="5" priority="6" operator="containsText" text="not">
      <formula>NOT(ISERROR(SEARCH("not",K75)))</formula>
    </cfRule>
  </conditionalFormatting>
  <conditionalFormatting sqref="K77">
    <cfRule type="containsText" dxfId="4" priority="5" operator="containsText" text="not">
      <formula>NOT(ISERROR(SEARCH("not",K77)))</formula>
    </cfRule>
  </conditionalFormatting>
  <conditionalFormatting sqref="K79">
    <cfRule type="containsText" dxfId="3" priority="4" operator="containsText" text="not">
      <formula>NOT(ISERROR(SEARCH("not",K79)))</formula>
    </cfRule>
  </conditionalFormatting>
  <conditionalFormatting sqref="K81">
    <cfRule type="containsText" dxfId="2" priority="3" operator="containsText" text="not">
      <formula>NOT(ISERROR(SEARCH("not",K81)))</formula>
    </cfRule>
  </conditionalFormatting>
  <conditionalFormatting sqref="K83">
    <cfRule type="containsText" dxfId="1" priority="2" operator="containsText" text="not">
      <formula>NOT(ISERROR(SEARCH("not",K83)))</formula>
    </cfRule>
  </conditionalFormatting>
  <conditionalFormatting sqref="K85">
    <cfRule type="containsText" dxfId="0" priority="1" operator="containsText" text="not">
      <formula>NOT(ISERROR(SEARCH("not",K85)))</formula>
    </cfRule>
  </conditionalFormatting>
  <dataValidations count="4">
    <dataValidation type="whole" showInputMessage="1" showErrorMessage="1" errorTitle="Please enter a valid number" error="Please only enter numbers without any spaces, letters or decimal points. _x000a_" sqref="D66:G66 D28:G28 D83:G83 D22:G22 D24:G24 D26:G26 D81:G81 D30:G30 D45:G45 D34:G34 D39:G39 D41:G41 D43:G43 D32:G32 D47:G47 D62:G62 D51:G51 D56:G56 D58:G58 D60:G60 D49:G49 D64:G64 D79:G79 D68:G68 D73:G73 D75:G75 D77:G77 D85:G85" xr:uid="{3AF7CD66-14CC-4A08-A9D8-3350FD65FA4C}">
      <formula1>0</formula1>
      <formula2>9.99999999999999E+23</formula2>
    </dataValidation>
    <dataValidation type="whole" allowBlank="1" showInputMessage="1" showErrorMessage="1" sqref="H22 H24 H26 H28 H30 H32 H34 H39 H41 H43 H45 H47 H49 H51 H56 H58 H60 H62 H64 H66 H68 H73 H75 H77 H79 H81 H83 H85" xr:uid="{F4ED9381-FE3C-484D-8381-3DA779DD22BC}">
      <formula1>0</formula1>
      <formula2>9.99999999999999E+23</formula2>
    </dataValidation>
    <dataValidation allowBlank="1" errorTitle="Too many characters" error="You have probably entered more than 30 characters. Please keep the name very short. _x000a_" promptTitle="Enter a very short name" prompt="Please use only up to 30 letters and numbers. _x000a_Please do not use any special characters such as @, &amp;, *, # etc." sqref="C19" xr:uid="{A5F20C28-FD84-42F5-A661-AA63066A68DF}"/>
    <dataValidation allowBlank="1" sqref="J21 A24 A28 A34 A32 A30 A26 A5:A6 J38 A41 A45 A51 A49 A47 A43 J22:M35 J55 A58 A62 A68 A66 A64 A60 N31:Q31 J72 A75 A79 A85 A83 A81 A77 Q24:XFD24 N33:Q33 N35:Q35 J56:Q69 K6:K11 J4:J13 R4:XFD16 N22:P30 J73:Q86 R64:XFD64 L7:Q11 K4:Q4 Q26:XFD26 N34:XFD34 R85:XFD85 R60:XFD60 N32:XFD32 R77:XFD77 R51:XFD51 Q28:XFD28 N44:Q44 R68:XFD68 R66:XFD66 Q27 N41:XFD41 R83:XFD83 R58:XFD58 N46:Q46 N48:Q52 Q22:Q23 Q29:Q30 R30:XFD30 Q25 J39:L52 M39:Q40 N42:Q42 N43:XFD43 N45:XFD45 N47:XFD47 R49:XFD49 M41:M52 R62:XFD62 R75:XFD75 R79:XFD79 R81:XFD81" xr:uid="{47131778-1A26-4100-8A35-89607947DBAD}"/>
  </dataValidations>
  <pageMargins left="0.25" right="0.25" top="0.75" bottom="0.75" header="0.3" footer="0.3"/>
  <pageSetup pageOrder="overThenDown" orientation="landscape" horizontalDpi="360" verticalDpi="360" r:id="rId1"/>
  <headerFooter>
    <oddHeader xml:space="preserve">&amp;L&amp;"Arial,Regular"&amp;8&amp;K04+000FeMa-Meter: Access and Usage1B (for regulators)&amp;R&amp;"Arial,Regular"&amp;8&amp;K04+000Output data sheet &amp;"Franklin Gothic Book,Regular"&amp;10&amp;K01+000
</oddHeader>
    <oddFooter>&amp;L&amp;"Arial,Regular"&amp;8&amp;K04+000Developed by: Access to Insurance Initiative&amp;C
&amp;"Arial,Regular"&amp;8&amp;K04+000https://www.a2ii.org/en/home&amp;R&amp;"Arial,Regular"&amp;8&amp;K04+000&amp;P</oddFooter>
  </headerFooter>
  <ignoredErrors>
    <ignoredError sqref="J6:J1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F2C7E-E5B4-42A5-8E55-F0CEE8EC81A8}">
  <dimension ref="A1:X49"/>
  <sheetViews>
    <sheetView showGridLines="0" zoomScaleNormal="100" workbookViewId="0">
      <selection activeCell="A6" sqref="A6:E15"/>
    </sheetView>
  </sheetViews>
  <sheetFormatPr defaultColWidth="0" defaultRowHeight="13.8" zeroHeight="1" x14ac:dyDescent="0.3"/>
  <cols>
    <col min="1" max="21" width="9" style="54" customWidth="1"/>
    <col min="22" max="22" width="8.09765625" style="54" customWidth="1"/>
    <col min="23" max="23" width="6.59765625" style="54" customWidth="1"/>
    <col min="24" max="24" width="9" style="54" hidden="1" customWidth="1"/>
    <col min="25" max="25" width="2.5" style="54" hidden="1" customWidth="1"/>
    <col min="26" max="16384" width="2.5" style="54" hidden="1"/>
  </cols>
  <sheetData>
    <row r="1" spans="1:5" x14ac:dyDescent="0.3"/>
    <row r="2" spans="1:5" ht="22.35" customHeight="1" x14ac:dyDescent="0.3"/>
    <row r="3" spans="1:5" x14ac:dyDescent="0.3"/>
    <row r="4" spans="1:5" x14ac:dyDescent="0.3"/>
    <row r="5" spans="1:5" ht="13.5" customHeight="1" x14ac:dyDescent="0.3">
      <c r="B5" s="55"/>
      <c r="C5" s="55"/>
      <c r="D5" s="55"/>
      <c r="E5" s="55"/>
    </row>
    <row r="6" spans="1:5" ht="13.5" customHeight="1" x14ac:dyDescent="0.3">
      <c r="A6" s="105" t="str">
        <f>'Output - Key Indicators'!J20</f>
        <v>Output indicators - Accident and Health Portfolio</v>
      </c>
      <c r="B6" s="105"/>
      <c r="C6" s="105"/>
      <c r="D6" s="105"/>
      <c r="E6" s="105"/>
    </row>
    <row r="7" spans="1:5" ht="13.5" customHeight="1" x14ac:dyDescent="0.3">
      <c r="A7" s="105"/>
      <c r="B7" s="105"/>
      <c r="C7" s="105"/>
      <c r="D7" s="105"/>
      <c r="E7" s="105"/>
    </row>
    <row r="8" spans="1:5" ht="13.5" customHeight="1" x14ac:dyDescent="0.3">
      <c r="A8" s="105"/>
      <c r="B8" s="105"/>
      <c r="C8" s="105"/>
      <c r="D8" s="105"/>
      <c r="E8" s="105"/>
    </row>
    <row r="9" spans="1:5" ht="13.5" customHeight="1" x14ac:dyDescent="0.3">
      <c r="A9" s="105"/>
      <c r="B9" s="105"/>
      <c r="C9" s="105"/>
      <c r="D9" s="105"/>
      <c r="E9" s="105"/>
    </row>
    <row r="10" spans="1:5" ht="13.5" customHeight="1" x14ac:dyDescent="0.3">
      <c r="A10" s="105"/>
      <c r="B10" s="105"/>
      <c r="C10" s="105"/>
      <c r="D10" s="105"/>
      <c r="E10" s="105"/>
    </row>
    <row r="11" spans="1:5" ht="13.5" customHeight="1" x14ac:dyDescent="0.3">
      <c r="A11" s="105"/>
      <c r="B11" s="105"/>
      <c r="C11" s="105"/>
      <c r="D11" s="105"/>
      <c r="E11" s="105"/>
    </row>
    <row r="12" spans="1:5" ht="13.5" customHeight="1" x14ac:dyDescent="0.3">
      <c r="A12" s="105"/>
      <c r="B12" s="105"/>
      <c r="C12" s="105"/>
      <c r="D12" s="105"/>
      <c r="E12" s="105"/>
    </row>
    <row r="13" spans="1:5" ht="13.5" customHeight="1" x14ac:dyDescent="0.3">
      <c r="A13" s="105"/>
      <c r="B13" s="105"/>
      <c r="C13" s="105"/>
      <c r="D13" s="105"/>
      <c r="E13" s="105"/>
    </row>
    <row r="14" spans="1:5" ht="13.5" customHeight="1" x14ac:dyDescent="0.3">
      <c r="A14" s="105"/>
      <c r="B14" s="105"/>
      <c r="C14" s="105"/>
      <c r="D14" s="105"/>
      <c r="E14" s="105"/>
    </row>
    <row r="15" spans="1:5" ht="13.5" customHeight="1" x14ac:dyDescent="0.3">
      <c r="A15" s="105"/>
      <c r="B15" s="105"/>
      <c r="C15" s="105"/>
      <c r="D15" s="105"/>
      <c r="E15" s="105"/>
    </row>
    <row r="16" spans="1:5"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ht="33" customHeight="1" x14ac:dyDescent="0.3"/>
    <row r="48" x14ac:dyDescent="0.3"/>
    <row r="49" x14ac:dyDescent="0.3"/>
  </sheetData>
  <sheetProtection algorithmName="SHA-512" hashValue="ywc0NhH50ywZag95dCIv0UW4UqGESBIPowivMx4CQSj8ftqYNaTW1iWAOIgFHw79l8ZwC3iBaJ9sxzeIsMMMow==" saltValue="o7YLGIPckHDlCpgQj5f9KQ=="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1B (for regulators)&amp;R&amp;"Arial,Regular"&amp;8&amp;K04+000Graphs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B6F7-65D1-490B-A50E-BD0B2C483DA1}">
  <dimension ref="A1:W49"/>
  <sheetViews>
    <sheetView showGridLines="0" topLeftCell="A3" zoomScaleNormal="100" workbookViewId="0">
      <selection activeCell="F16" sqref="F16"/>
    </sheetView>
  </sheetViews>
  <sheetFormatPr defaultColWidth="0" defaultRowHeight="13.8" zeroHeight="1" x14ac:dyDescent="0.3"/>
  <cols>
    <col min="1" max="17" width="9" style="54" customWidth="1"/>
    <col min="18" max="18" width="9.09765625" style="54" customWidth="1"/>
    <col min="19" max="21" width="9" style="54" customWidth="1"/>
    <col min="22" max="22" width="8.5" style="54" customWidth="1"/>
    <col min="23" max="23" width="4.5" style="54" customWidth="1"/>
    <col min="24" max="16384" width="4.5" style="54" hidden="1"/>
  </cols>
  <sheetData>
    <row r="1" spans="1:5" x14ac:dyDescent="0.3"/>
    <row r="2" spans="1:5" ht="22.35" customHeight="1" x14ac:dyDescent="0.3"/>
    <row r="3" spans="1:5" x14ac:dyDescent="0.3"/>
    <row r="4" spans="1:5" x14ac:dyDescent="0.3"/>
    <row r="5" spans="1:5" ht="13.5" customHeight="1" x14ac:dyDescent="0.3">
      <c r="B5" s="55"/>
      <c r="C5" s="55"/>
      <c r="D5" s="55"/>
      <c r="E5" s="55"/>
    </row>
    <row r="6" spans="1:5" ht="13.5" customHeight="1" x14ac:dyDescent="0.3">
      <c r="A6" s="105" t="str">
        <f>'Output - Key Indicators'!J37</f>
        <v>Output indicators - Life and Savings-Linked Portfolio</v>
      </c>
      <c r="B6" s="105"/>
      <c r="C6" s="105"/>
      <c r="D6" s="105"/>
      <c r="E6" s="105"/>
    </row>
    <row r="7" spans="1:5" ht="13.5" customHeight="1" x14ac:dyDescent="0.3">
      <c r="A7" s="105"/>
      <c r="B7" s="105"/>
      <c r="C7" s="105"/>
      <c r="D7" s="105"/>
      <c r="E7" s="105"/>
    </row>
    <row r="8" spans="1:5" ht="13.5" customHeight="1" x14ac:dyDescent="0.3">
      <c r="A8" s="105"/>
      <c r="B8" s="105"/>
      <c r="C8" s="105"/>
      <c r="D8" s="105"/>
      <c r="E8" s="105"/>
    </row>
    <row r="9" spans="1:5" ht="13.5" customHeight="1" x14ac:dyDescent="0.3">
      <c r="A9" s="105"/>
      <c r="B9" s="105"/>
      <c r="C9" s="105"/>
      <c r="D9" s="105"/>
      <c r="E9" s="105"/>
    </row>
    <row r="10" spans="1:5" ht="13.5" customHeight="1" x14ac:dyDescent="0.3">
      <c r="A10" s="105"/>
      <c r="B10" s="105"/>
      <c r="C10" s="105"/>
      <c r="D10" s="105"/>
      <c r="E10" s="105"/>
    </row>
    <row r="11" spans="1:5" ht="13.5" customHeight="1" x14ac:dyDescent="0.3">
      <c r="A11" s="105"/>
      <c r="B11" s="105"/>
      <c r="C11" s="105"/>
      <c r="D11" s="105"/>
      <c r="E11" s="105"/>
    </row>
    <row r="12" spans="1:5" ht="13.5" customHeight="1" x14ac:dyDescent="0.3">
      <c r="A12" s="105"/>
      <c r="B12" s="105"/>
      <c r="C12" s="105"/>
      <c r="D12" s="105"/>
      <c r="E12" s="105"/>
    </row>
    <row r="13" spans="1:5" ht="13.5" customHeight="1" x14ac:dyDescent="0.3">
      <c r="A13" s="105"/>
      <c r="B13" s="105"/>
      <c r="C13" s="105"/>
      <c r="D13" s="105"/>
      <c r="E13" s="105"/>
    </row>
    <row r="14" spans="1:5" ht="13.5" customHeight="1" x14ac:dyDescent="0.3">
      <c r="A14" s="105"/>
      <c r="B14" s="105"/>
      <c r="C14" s="105"/>
      <c r="D14" s="105"/>
      <c r="E14" s="105"/>
    </row>
    <row r="15" spans="1:5" ht="13.5" customHeight="1" x14ac:dyDescent="0.3">
      <c r="A15" s="105"/>
      <c r="B15" s="105"/>
      <c r="C15" s="105"/>
      <c r="D15" s="105"/>
      <c r="E15" s="105"/>
    </row>
    <row r="16" spans="1:5"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ht="21.75" customHeight="1" x14ac:dyDescent="0.3"/>
    <row r="49" x14ac:dyDescent="0.3"/>
  </sheetData>
  <sheetProtection algorithmName="SHA-512" hashValue="uG7+MhEmtTHUGM6aFyNYM2X42G3PGya+VbHjhJdWWBCkAC5zu3dFfUDaan2Ibfg9LOuCfod2P4WSqjg4+mAilw==" saltValue="GUly8+J/KTN050gqZBYftQ=="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1B (for regulators)&amp;R&amp;"Arial,Regular"&amp;8&amp;K04+000Graphs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3D4D-D03A-428D-AD71-419854EB91C2}">
  <dimension ref="A1:W49"/>
  <sheetViews>
    <sheetView showGridLines="0" zoomScaleNormal="100" workbookViewId="0">
      <selection activeCell="C4" sqref="C4"/>
    </sheetView>
  </sheetViews>
  <sheetFormatPr defaultColWidth="0" defaultRowHeight="13.5" customHeight="1" zeroHeight="1" x14ac:dyDescent="0.3"/>
  <cols>
    <col min="1" max="22" width="9" style="54" customWidth="1"/>
    <col min="23" max="23" width="1.796875" style="54" customWidth="1"/>
    <col min="24" max="16384" width="4.5" style="54" hidden="1"/>
  </cols>
  <sheetData>
    <row r="1" spans="1:5" ht="13.8" x14ac:dyDescent="0.3"/>
    <row r="2" spans="1:5" ht="22.35" customHeight="1" x14ac:dyDescent="0.3"/>
    <row r="3" spans="1:5" ht="13.8" x14ac:dyDescent="0.3"/>
    <row r="4" spans="1:5" ht="13.8" x14ac:dyDescent="0.3"/>
    <row r="5" spans="1:5" ht="13.5" customHeight="1" x14ac:dyDescent="0.3">
      <c r="B5" s="55"/>
      <c r="C5" s="55"/>
      <c r="D5" s="55"/>
      <c r="E5" s="55"/>
    </row>
    <row r="6" spans="1:5" ht="13.5" customHeight="1" x14ac:dyDescent="0.3">
      <c r="A6" s="105" t="str">
        <f>'Output - Key Indicators'!J54</f>
        <v>Output indicators - Small Business Portfolio</v>
      </c>
      <c r="B6" s="105"/>
      <c r="C6" s="105"/>
      <c r="D6" s="105"/>
      <c r="E6" s="105"/>
    </row>
    <row r="7" spans="1:5" ht="13.5" customHeight="1" x14ac:dyDescent="0.3">
      <c r="A7" s="105"/>
      <c r="B7" s="105"/>
      <c r="C7" s="105"/>
      <c r="D7" s="105"/>
      <c r="E7" s="105"/>
    </row>
    <row r="8" spans="1:5" ht="13.5" customHeight="1" x14ac:dyDescent="0.3">
      <c r="A8" s="105"/>
      <c r="B8" s="105"/>
      <c r="C8" s="105"/>
      <c r="D8" s="105"/>
      <c r="E8" s="105"/>
    </row>
    <row r="9" spans="1:5" ht="13.5" customHeight="1" x14ac:dyDescent="0.3">
      <c r="A9" s="105"/>
      <c r="B9" s="105"/>
      <c r="C9" s="105"/>
      <c r="D9" s="105"/>
      <c r="E9" s="105"/>
    </row>
    <row r="10" spans="1:5" ht="13.5" customHeight="1" x14ac:dyDescent="0.3">
      <c r="A10" s="105"/>
      <c r="B10" s="105"/>
      <c r="C10" s="105"/>
      <c r="D10" s="105"/>
      <c r="E10" s="105"/>
    </row>
    <row r="11" spans="1:5" ht="13.5" customHeight="1" x14ac:dyDescent="0.3">
      <c r="A11" s="105"/>
      <c r="B11" s="105"/>
      <c r="C11" s="105"/>
      <c r="D11" s="105"/>
      <c r="E11" s="105"/>
    </row>
    <row r="12" spans="1:5" ht="13.5" customHeight="1" x14ac:dyDescent="0.3">
      <c r="A12" s="105"/>
      <c r="B12" s="105"/>
      <c r="C12" s="105"/>
      <c r="D12" s="105"/>
      <c r="E12" s="105"/>
    </row>
    <row r="13" spans="1:5" ht="13.5" customHeight="1" x14ac:dyDescent="0.3">
      <c r="A13" s="105"/>
      <c r="B13" s="105"/>
      <c r="C13" s="105"/>
      <c r="D13" s="105"/>
      <c r="E13" s="105"/>
    </row>
    <row r="14" spans="1:5" ht="13.5" customHeight="1" x14ac:dyDescent="0.3">
      <c r="A14" s="105"/>
      <c r="B14" s="105"/>
      <c r="C14" s="105"/>
      <c r="D14" s="105"/>
      <c r="E14" s="105"/>
    </row>
    <row r="15" spans="1:5" ht="13.5" customHeight="1" x14ac:dyDescent="0.3">
      <c r="A15" s="105"/>
      <c r="B15" s="105"/>
      <c r="C15" s="105"/>
      <c r="D15" s="105"/>
      <c r="E15" s="105"/>
    </row>
    <row r="16" spans="1:5" ht="13.8" x14ac:dyDescent="0.3"/>
    <row r="17" ht="13.8" x14ac:dyDescent="0.3"/>
    <row r="18" ht="13.8" x14ac:dyDescent="0.3"/>
    <row r="19" ht="13.8" x14ac:dyDescent="0.3"/>
    <row r="20" ht="13.8" x14ac:dyDescent="0.3"/>
    <row r="21" ht="13.8" x14ac:dyDescent="0.3"/>
    <row r="22" ht="13.8" x14ac:dyDescent="0.3"/>
    <row r="23" ht="13.8" x14ac:dyDescent="0.3"/>
    <row r="24" ht="13.8" x14ac:dyDescent="0.3"/>
    <row r="25" ht="13.8" x14ac:dyDescent="0.3"/>
    <row r="26" ht="13.8" x14ac:dyDescent="0.3"/>
    <row r="27" ht="13.8" x14ac:dyDescent="0.3"/>
    <row r="28" ht="13.8" x14ac:dyDescent="0.3"/>
    <row r="29" ht="13.8" x14ac:dyDescent="0.3"/>
    <row r="30" ht="13.8" x14ac:dyDescent="0.3"/>
    <row r="31" ht="13.8" x14ac:dyDescent="0.3"/>
    <row r="32" ht="13.8" x14ac:dyDescent="0.3"/>
    <row r="33" ht="13.8" x14ac:dyDescent="0.3"/>
    <row r="34" ht="13.8" x14ac:dyDescent="0.3"/>
    <row r="35" ht="13.8" x14ac:dyDescent="0.3"/>
    <row r="36" ht="13.8" x14ac:dyDescent="0.3"/>
    <row r="37" ht="13.8" x14ac:dyDescent="0.3"/>
    <row r="38" ht="13.8" x14ac:dyDescent="0.3"/>
    <row r="39" ht="13.8" x14ac:dyDescent="0.3"/>
    <row r="40" ht="13.8" x14ac:dyDescent="0.3"/>
    <row r="41" ht="13.8" x14ac:dyDescent="0.3"/>
    <row r="42" ht="21.75" customHeight="1" x14ac:dyDescent="0.3"/>
    <row r="43" ht="13.8" x14ac:dyDescent="0.3"/>
    <row r="44" ht="13.8" x14ac:dyDescent="0.3"/>
    <row r="45" ht="13.8" x14ac:dyDescent="0.3"/>
    <row r="46" ht="13.8" x14ac:dyDescent="0.3"/>
    <row r="47" ht="13.8" x14ac:dyDescent="0.3"/>
    <row r="48" ht="13.8" x14ac:dyDescent="0.3"/>
    <row r="49" ht="13.8" x14ac:dyDescent="0.3"/>
  </sheetData>
  <sheetProtection algorithmName="SHA-512" hashValue="OWpJZR7YofEylevC0zXvrukjmEVu17+X/I50MbTayaCSJoi03BCOTbEiPw27LTtQQ2PMfrOKgdfYtMpywCKGjA==" saltValue="Bwl3xaJjOBjyCq3cd1JdNQ=="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1B (for regulators)&amp;R&amp;"Arial,Regular"&amp;8&amp;K04+000Graphs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C0F38-0FF3-4FBE-8D6D-9E5F1B7C68A5}">
  <dimension ref="A1:XFC49"/>
  <sheetViews>
    <sheetView showGridLines="0" zoomScaleNormal="100" workbookViewId="0">
      <selection activeCell="M43" sqref="M43"/>
    </sheetView>
  </sheetViews>
  <sheetFormatPr defaultColWidth="5.5" defaultRowHeight="13.5" customHeight="1" zeroHeight="1" x14ac:dyDescent="0.3"/>
  <cols>
    <col min="1" max="21" width="9" style="54" customWidth="1"/>
    <col min="22" max="22" width="8.296875" style="54" customWidth="1"/>
    <col min="23" max="23" width="5" style="54" customWidth="1"/>
    <col min="24" max="16383" width="0" style="54" hidden="1" customWidth="1"/>
    <col min="16384" max="16384" width="5" style="54" hidden="1" customWidth="1"/>
  </cols>
  <sheetData>
    <row r="1" spans="1:5" ht="13.8" x14ac:dyDescent="0.3"/>
    <row r="2" spans="1:5" ht="22.35" customHeight="1" x14ac:dyDescent="0.3"/>
    <row r="3" spans="1:5" ht="13.8" x14ac:dyDescent="0.3"/>
    <row r="4" spans="1:5" ht="13.8" x14ac:dyDescent="0.3"/>
    <row r="5" spans="1:5" ht="13.5" customHeight="1" x14ac:dyDescent="0.3">
      <c r="B5" s="55"/>
      <c r="C5" s="55"/>
      <c r="D5" s="55"/>
      <c r="E5" s="55"/>
    </row>
    <row r="6" spans="1:5" ht="13.5" customHeight="1" x14ac:dyDescent="0.3">
      <c r="A6" s="105" t="str">
        <f>'Output - Key Indicators'!J71</f>
        <v>Output indicators - Climate and Agriculture Portfolio</v>
      </c>
      <c r="B6" s="105"/>
      <c r="C6" s="105"/>
      <c r="D6" s="105"/>
      <c r="E6" s="105"/>
    </row>
    <row r="7" spans="1:5" ht="13.5" customHeight="1" x14ac:dyDescent="0.3">
      <c r="A7" s="105"/>
      <c r="B7" s="105"/>
      <c r="C7" s="105"/>
      <c r="D7" s="105"/>
      <c r="E7" s="105"/>
    </row>
    <row r="8" spans="1:5" ht="13.5" customHeight="1" x14ac:dyDescent="0.3">
      <c r="A8" s="105"/>
      <c r="B8" s="105"/>
      <c r="C8" s="105"/>
      <c r="D8" s="105"/>
      <c r="E8" s="105"/>
    </row>
    <row r="9" spans="1:5" ht="13.5" customHeight="1" x14ac:dyDescent="0.3">
      <c r="A9" s="105"/>
      <c r="B9" s="105"/>
      <c r="C9" s="105"/>
      <c r="D9" s="105"/>
      <c r="E9" s="105"/>
    </row>
    <row r="10" spans="1:5" ht="13.5" customHeight="1" x14ac:dyDescent="0.3">
      <c r="A10" s="105"/>
      <c r="B10" s="105"/>
      <c r="C10" s="105"/>
      <c r="D10" s="105"/>
      <c r="E10" s="105"/>
    </row>
    <row r="11" spans="1:5" ht="13.5" customHeight="1" x14ac:dyDescent="0.3">
      <c r="A11" s="105"/>
      <c r="B11" s="105"/>
      <c r="C11" s="105"/>
      <c r="D11" s="105"/>
      <c r="E11" s="105"/>
    </row>
    <row r="12" spans="1:5" ht="13.5" customHeight="1" x14ac:dyDescent="0.3">
      <c r="A12" s="105"/>
      <c r="B12" s="105"/>
      <c r="C12" s="105"/>
      <c r="D12" s="105"/>
      <c r="E12" s="105"/>
    </row>
    <row r="13" spans="1:5" ht="13.5" customHeight="1" x14ac:dyDescent="0.3">
      <c r="A13" s="105"/>
      <c r="B13" s="105"/>
      <c r="C13" s="105"/>
      <c r="D13" s="105"/>
      <c r="E13" s="105"/>
    </row>
    <row r="14" spans="1:5" ht="13.5" customHeight="1" x14ac:dyDescent="0.3">
      <c r="A14" s="105"/>
      <c r="B14" s="105"/>
      <c r="C14" s="105"/>
      <c r="D14" s="105"/>
      <c r="E14" s="105"/>
    </row>
    <row r="15" spans="1:5" ht="13.5" customHeight="1" x14ac:dyDescent="0.3">
      <c r="A15" s="105"/>
      <c r="B15" s="105"/>
      <c r="C15" s="105"/>
      <c r="D15" s="105"/>
      <c r="E15" s="105"/>
    </row>
    <row r="16" spans="1:5" ht="13.8" x14ac:dyDescent="0.3"/>
    <row r="17" ht="13.8" x14ac:dyDescent="0.3"/>
    <row r="18" ht="13.8" x14ac:dyDescent="0.3"/>
    <row r="19" ht="13.8" x14ac:dyDescent="0.3"/>
    <row r="20" ht="13.8" x14ac:dyDescent="0.3"/>
    <row r="21" ht="13.8" x14ac:dyDescent="0.3"/>
    <row r="22" ht="13.8" x14ac:dyDescent="0.3"/>
    <row r="23" ht="13.8" x14ac:dyDescent="0.3"/>
    <row r="24" ht="13.8" x14ac:dyDescent="0.3"/>
    <row r="25" ht="13.8" x14ac:dyDescent="0.3"/>
    <row r="26" ht="13.8" x14ac:dyDescent="0.3"/>
    <row r="27" ht="13.8" x14ac:dyDescent="0.3"/>
    <row r="28" ht="13.8" x14ac:dyDescent="0.3"/>
    <row r="29" ht="13.8" x14ac:dyDescent="0.3"/>
    <row r="30" ht="13.8" x14ac:dyDescent="0.3"/>
    <row r="31" ht="13.8" x14ac:dyDescent="0.3"/>
    <row r="32" ht="13.8" x14ac:dyDescent="0.3"/>
    <row r="33" ht="13.8" x14ac:dyDescent="0.3"/>
    <row r="34" ht="13.8" x14ac:dyDescent="0.3"/>
    <row r="35" ht="13.8" x14ac:dyDescent="0.3"/>
    <row r="36" ht="13.8" x14ac:dyDescent="0.3"/>
    <row r="37" ht="13.8" x14ac:dyDescent="0.3"/>
    <row r="38" ht="13.8" x14ac:dyDescent="0.3"/>
    <row r="39" ht="13.8" x14ac:dyDescent="0.3"/>
    <row r="40" ht="13.8" x14ac:dyDescent="0.3"/>
    <row r="41" ht="13.8" x14ac:dyDescent="0.3"/>
    <row r="42" ht="13.8" x14ac:dyDescent="0.3"/>
    <row r="43" ht="34.5" customHeight="1" x14ac:dyDescent="0.3"/>
    <row r="44" ht="13.8" x14ac:dyDescent="0.3"/>
    <row r="45" ht="13.8" x14ac:dyDescent="0.3"/>
    <row r="46" ht="13.8" x14ac:dyDescent="0.3"/>
    <row r="47" ht="13.8" x14ac:dyDescent="0.3"/>
    <row r="48" ht="13.8" x14ac:dyDescent="0.3"/>
    <row r="49" ht="13.8" x14ac:dyDescent="0.3"/>
  </sheetData>
  <sheetProtection algorithmName="SHA-512" hashValue="Y8kjLov0pk+MiVoDWOqgAYf3dFy9EdHYmtfM52f8VaHve3Jr5kUCTEX5p226XtMEDKo0Ugl2lFI6YcpoIPnepw==" saltValue="VyfKT4DdvHji6mdhNaEMTg==" spinCount="100000" sheet="1" scenarios="1"/>
  <mergeCells count="1">
    <mergeCell ref="A6:E15"/>
  </mergeCells>
  <pageMargins left="0.25" right="0.25" top="0.75" bottom="0.75" header="0.3" footer="0.3"/>
  <pageSetup pageOrder="overThenDown" orientation="portrait" horizontalDpi="360" verticalDpi="360" r:id="rId1"/>
  <headerFooter>
    <oddHeader xml:space="preserve">&amp;L&amp;"Arial,Regular"&amp;8&amp;K04+000FeMa-Meter: Access and Usage 1B (for regulators)&amp;R&amp;"Arial,Regular"&amp;8&amp;K04+000Graphs - Accident and Health Insurance Portfolio
</oddHeader>
    <oddFooter>&amp;L&amp;"Arial,Regular"&amp;8&amp;K04+000Developed by: Access to Insurance Initiative&amp;C&amp;"Arial,Regular"&amp;8&amp;K04+000
https://www.a2ii.org/en/home&amp;R&amp;"Arial,Regular"&amp;8&amp;K04+000&amp;P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7CDAC-2DC9-477E-AFD0-A3BD097AC8FE}">
  <sheetPr>
    <tabColor theme="1"/>
  </sheetPr>
  <dimension ref="A1:C38"/>
  <sheetViews>
    <sheetView workbookViewId="0">
      <selection activeCell="F34" sqref="F34"/>
    </sheetView>
  </sheetViews>
  <sheetFormatPr defaultColWidth="9" defaultRowHeight="13.2" x14ac:dyDescent="0.25"/>
  <cols>
    <col min="1" max="1" width="31.296875" style="8" customWidth="1"/>
    <col min="2" max="2" width="22.796875" style="8" customWidth="1"/>
    <col min="3" max="3" width="16.09765625" style="8" customWidth="1"/>
    <col min="4" max="16384" width="9" style="8"/>
  </cols>
  <sheetData>
    <row r="1" spans="1:2" x14ac:dyDescent="0.25">
      <c r="A1" s="8" t="s">
        <v>97</v>
      </c>
      <c r="B1" s="8" t="s">
        <v>30</v>
      </c>
    </row>
    <row r="2" spans="1:2" x14ac:dyDescent="0.25">
      <c r="B2" s="8" t="s">
        <v>31</v>
      </c>
    </row>
    <row r="3" spans="1:2" x14ac:dyDescent="0.25">
      <c r="B3" s="8" t="s">
        <v>32</v>
      </c>
    </row>
    <row r="4" spans="1:2" x14ac:dyDescent="0.25">
      <c r="B4" s="8" t="s">
        <v>33</v>
      </c>
    </row>
    <row r="5" spans="1:2" x14ac:dyDescent="0.25">
      <c r="B5" s="8" t="s">
        <v>34</v>
      </c>
    </row>
    <row r="6" spans="1:2" x14ac:dyDescent="0.25">
      <c r="B6" s="8" t="s">
        <v>35</v>
      </c>
    </row>
    <row r="7" spans="1:2" x14ac:dyDescent="0.25">
      <c r="B7" s="8" t="s">
        <v>23</v>
      </c>
    </row>
    <row r="9" spans="1:2" x14ac:dyDescent="0.25">
      <c r="A9" s="8" t="s">
        <v>98</v>
      </c>
      <c r="B9" s="8" t="s">
        <v>37</v>
      </c>
    </row>
    <row r="10" spans="1:2" x14ac:dyDescent="0.25">
      <c r="B10" s="8" t="s">
        <v>38</v>
      </c>
    </row>
    <row r="11" spans="1:2" x14ac:dyDescent="0.25">
      <c r="B11" s="8" t="s">
        <v>39</v>
      </c>
    </row>
    <row r="13" spans="1:2" x14ac:dyDescent="0.25">
      <c r="A13" s="8" t="s">
        <v>99</v>
      </c>
      <c r="B13" s="8" t="s">
        <v>41</v>
      </c>
    </row>
    <row r="14" spans="1:2" x14ac:dyDescent="0.25">
      <c r="B14" s="8" t="s">
        <v>42</v>
      </c>
    </row>
    <row r="15" spans="1:2" x14ac:dyDescent="0.25">
      <c r="B15" s="8" t="s">
        <v>43</v>
      </c>
    </row>
    <row r="16" spans="1:2" x14ac:dyDescent="0.25">
      <c r="B16" s="8" t="s">
        <v>44</v>
      </c>
    </row>
    <row r="17" spans="1:3" x14ac:dyDescent="0.25">
      <c r="B17" s="8" t="s">
        <v>45</v>
      </c>
    </row>
    <row r="19" spans="1:3" x14ac:dyDescent="0.25">
      <c r="A19" s="8" t="s">
        <v>100</v>
      </c>
      <c r="B19" s="8" t="s">
        <v>47</v>
      </c>
    </row>
    <row r="20" spans="1:3" x14ac:dyDescent="0.25">
      <c r="B20" s="8" t="s">
        <v>48</v>
      </c>
    </row>
    <row r="21" spans="1:3" x14ac:dyDescent="0.25">
      <c r="B21" s="8" t="s">
        <v>49</v>
      </c>
    </row>
    <row r="22" spans="1:3" x14ac:dyDescent="0.25">
      <c r="B22" s="8" t="s">
        <v>50</v>
      </c>
    </row>
    <row r="23" spans="1:3" x14ac:dyDescent="0.25">
      <c r="B23" s="8" t="s">
        <v>51</v>
      </c>
    </row>
    <row r="26" spans="1:3" x14ac:dyDescent="0.25">
      <c r="A26" s="106" t="s">
        <v>72</v>
      </c>
      <c r="B26" s="106"/>
      <c r="C26" s="56" t="s">
        <v>101</v>
      </c>
    </row>
    <row r="27" spans="1:3" x14ac:dyDescent="0.25">
      <c r="A27" s="57">
        <v>0</v>
      </c>
      <c r="B27" s="56" t="s">
        <v>102</v>
      </c>
      <c r="C27" s="56" t="s">
        <v>103</v>
      </c>
    </row>
    <row r="28" spans="1:3" x14ac:dyDescent="0.25">
      <c r="A28" s="57">
        <v>0.7</v>
      </c>
      <c r="B28" s="56" t="s">
        <v>104</v>
      </c>
      <c r="C28" s="56" t="s">
        <v>105</v>
      </c>
    </row>
    <row r="29" spans="1:3" x14ac:dyDescent="0.25">
      <c r="A29" s="57">
        <v>0.8</v>
      </c>
      <c r="B29" s="56" t="s">
        <v>106</v>
      </c>
      <c r="C29" s="56" t="s">
        <v>107</v>
      </c>
    </row>
    <row r="30" spans="1:3" x14ac:dyDescent="0.25">
      <c r="A30" s="57">
        <v>0.9</v>
      </c>
      <c r="B30" s="56" t="s">
        <v>108</v>
      </c>
      <c r="C30" s="56" t="s">
        <v>109</v>
      </c>
    </row>
    <row r="31" spans="1:3" x14ac:dyDescent="0.25">
      <c r="A31" s="56"/>
      <c r="B31" s="56"/>
      <c r="C31" s="56" t="s">
        <v>110</v>
      </c>
    </row>
    <row r="32" spans="1:3" x14ac:dyDescent="0.25">
      <c r="A32" s="56"/>
      <c r="B32" s="56"/>
      <c r="C32" s="56" t="s">
        <v>111</v>
      </c>
    </row>
    <row r="33" spans="1:3" x14ac:dyDescent="0.25">
      <c r="A33" s="107"/>
      <c r="B33" s="107"/>
      <c r="C33" s="56" t="s">
        <v>112</v>
      </c>
    </row>
    <row r="34" spans="1:3" x14ac:dyDescent="0.25">
      <c r="A34" s="57"/>
      <c r="B34" s="56"/>
      <c r="C34" s="56" t="s">
        <v>113</v>
      </c>
    </row>
    <row r="35" spans="1:3" x14ac:dyDescent="0.25">
      <c r="A35" s="57"/>
      <c r="B35" s="56"/>
      <c r="C35" s="56" t="s">
        <v>114</v>
      </c>
    </row>
    <row r="36" spans="1:3" x14ac:dyDescent="0.25">
      <c r="A36" s="57"/>
      <c r="B36" s="56"/>
      <c r="C36" s="56" t="s">
        <v>115</v>
      </c>
    </row>
    <row r="37" spans="1:3" x14ac:dyDescent="0.25">
      <c r="A37" s="57"/>
      <c r="B37" s="56"/>
      <c r="C37" s="56" t="s">
        <v>116</v>
      </c>
    </row>
    <row r="38" spans="1:3" x14ac:dyDescent="0.25">
      <c r="A38" s="58"/>
      <c r="B38" s="56"/>
      <c r="C38" s="56"/>
    </row>
  </sheetData>
  <sheetProtection algorithmName="SHA-512" hashValue="E4CW5JzsRrCDTCipUq4ysoKnA3Lm+2EYTFOHIRcsP9gVusav37Fx+rrjJnZItojF3IAd9Ti10FiCRf9q9cc9UA==" saltValue="+89bsWznNhg+2KDHVCjaDQ==" spinCount="100000" sheet="1" objects="1" scenarios="1" selectLockedCells="1" selectUnlockedCells="1"/>
  <mergeCells count="2">
    <mergeCell ref="A26:B26"/>
    <mergeCell ref="A33:B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9E90D2FA94CF04B8A9AEFD9D1322F1F" ma:contentTypeVersion="12" ma:contentTypeDescription="Ein neues Dokument erstellen." ma:contentTypeScope="" ma:versionID="b077088cf918f9c554047703a00262f1">
  <xsd:schema xmlns:xsd="http://www.w3.org/2001/XMLSchema" xmlns:xs="http://www.w3.org/2001/XMLSchema" xmlns:p="http://schemas.microsoft.com/office/2006/metadata/properties" xmlns:ns2="8647e431-81bc-4524-858e-c4e1ddb4a955" xmlns:ns3="ae4225f8-e035-419b-aab4-4f5af9514ea4" targetNamespace="http://schemas.microsoft.com/office/2006/metadata/properties" ma:root="true" ma:fieldsID="6e74a3d13ea4c5d12e2847f90417740e" ns2:_="" ns3:_="">
    <xsd:import namespace="8647e431-81bc-4524-858e-c4e1ddb4a955"/>
    <xsd:import namespace="ae4225f8-e035-419b-aab4-4f5af9514e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7e431-81bc-4524-858e-c4e1ddb4a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4225f8-e035-419b-aab4-4f5af9514ea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30269b8-2a36-4cbe-8223-71c51edce335}" ma:internalName="TaxCatchAll" ma:showField="CatchAllData" ma:web="ae4225f8-e035-419b-aab4-4f5af9514ea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7e431-81bc-4524-858e-c4e1ddb4a955">
      <Terms xmlns="http://schemas.microsoft.com/office/infopath/2007/PartnerControls"/>
    </lcf76f155ced4ddcb4097134ff3c332f>
    <TaxCatchAll xmlns="ae4225f8-e035-419b-aab4-4f5af9514ea4" xsi:nil="true"/>
  </documentManagement>
</p:properties>
</file>

<file path=customXml/itemProps1.xml><?xml version="1.0" encoding="utf-8"?>
<ds:datastoreItem xmlns:ds="http://schemas.openxmlformats.org/officeDocument/2006/customXml" ds:itemID="{B0327D12-3A7E-40CB-8267-70D0B28E7504}">
  <ds:schemaRefs>
    <ds:schemaRef ds:uri="http://schemas.microsoft.com/sharepoint/v3/contenttype/forms"/>
  </ds:schemaRefs>
</ds:datastoreItem>
</file>

<file path=customXml/itemProps2.xml><?xml version="1.0" encoding="utf-8"?>
<ds:datastoreItem xmlns:ds="http://schemas.openxmlformats.org/officeDocument/2006/customXml" ds:itemID="{9646C438-D89E-43C5-879A-B77E697F78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7e431-81bc-4524-858e-c4e1ddb4a955"/>
    <ds:schemaRef ds:uri="ae4225f8-e035-419b-aab4-4f5af9514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E9BACB-9E6E-41DF-8A20-A906036B3E84}">
  <ds:schemaRefs>
    <ds:schemaRef ds:uri="http://schemas.microsoft.com/office/2006/metadata/properties"/>
    <ds:schemaRef ds:uri="http://schemas.microsoft.com/office/infopath/2007/PartnerControls"/>
    <ds:schemaRef ds:uri="8647e431-81bc-4524-858e-c4e1ddb4a955"/>
    <ds:schemaRef ds:uri="ae4225f8-e035-419b-aab4-4f5af9514ea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INPUT (regulators)</vt:lpstr>
      <vt:lpstr>Output - Insurers Profile</vt:lpstr>
      <vt:lpstr>Output - Key Indicators</vt:lpstr>
      <vt:lpstr>Graphs - Accident and Health</vt:lpstr>
      <vt:lpstr>Graphs - Life and Savings</vt:lpstr>
      <vt:lpstr>Graphs - Small Business</vt:lpstr>
      <vt:lpstr>Graphs - Climate &amp; Agriculture</vt:lpstr>
      <vt:lpstr>Backend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Shilpi Shastri</dc:creator>
  <cp:keywords/>
  <dc:description/>
  <cp:lastModifiedBy>Jung, Rachelle Sarah GIZ</cp:lastModifiedBy>
  <cp:revision/>
  <dcterms:created xsi:type="dcterms:W3CDTF">2023-11-28T16:27:31Z</dcterms:created>
  <dcterms:modified xsi:type="dcterms:W3CDTF">2024-03-07T10:55:32Z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0x01010049E90D2FA94CF04B8A9AEFD9D1322F1F</vt:lpwstr>
  </property>
  <property fmtid="{D5CDD505-2E9C-101B-9397-08002B2CF9AE}" pid="3" name="MediaServiceImageTags">
    <vt:lpwstr/>
  </property>
</Properties>
</file>